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REDRAČUN" sheetId="1" r:id="rId1"/>
    <sheet name="PRILOGA 1" sheetId="2" r:id="rId2"/>
  </sheets>
  <definedNames>
    <definedName name="_xlnm.Print_Area" localSheetId="0">'PREDRAČUN'!$A$1:$E$387</definedName>
    <definedName name="_xlnm.Print_Area" localSheetId="1">'PRILOGA 1'!$A$2:$F$30</definedName>
    <definedName name="_xlnm.Print_Titles" localSheetId="0">'PREDRAČUN'!$10:$10</definedName>
  </definedNames>
  <calcPr fullCalcOnLoad="1"/>
</workbook>
</file>

<file path=xl/sharedStrings.xml><?xml version="1.0" encoding="utf-8"?>
<sst xmlns="http://schemas.openxmlformats.org/spreadsheetml/2006/main" count="269" uniqueCount="117">
  <si>
    <t>Ponudnik:</t>
  </si>
  <si>
    <t>št. ponudbe:</t>
  </si>
  <si>
    <t>datum:</t>
  </si>
  <si>
    <t>………………………………………</t>
  </si>
  <si>
    <t>SKUPAJ:</t>
  </si>
  <si>
    <t>DDV:</t>
  </si>
  <si>
    <t>SKUPAJ Z DDV:</t>
  </si>
  <si>
    <t>N°</t>
  </si>
  <si>
    <t>Varnostni načrt (v skladu s prilogo : splošni del, tehnično poročilo, risbe; zajeti vse sestavne dele)</t>
  </si>
  <si>
    <t>…………………………………</t>
  </si>
  <si>
    <t xml:space="preserve">Opomba: </t>
  </si>
  <si>
    <t>Cene se vnaša le v rumeno obarvane celice!</t>
  </si>
  <si>
    <t xml:space="preserve">Vsa dela, ki jih je treba izvesti skladno s projektno nalogo in niso posebej specificirana so zajeta </t>
  </si>
  <si>
    <t>v enotnih cenah specifikacije ponudbe.</t>
  </si>
  <si>
    <t>Gospodarski subjekt:</t>
  </si>
  <si>
    <t>VRSTA POSLA</t>
  </si>
  <si>
    <t>Razno:</t>
  </si>
  <si>
    <t>PREDVIDENA DELA</t>
  </si>
  <si>
    <t>ENOTA</t>
  </si>
  <si>
    <t>KOLIČINA</t>
  </si>
  <si>
    <t>kom</t>
  </si>
  <si>
    <t>Sejalna analiza</t>
  </si>
  <si>
    <t xml:space="preserve">CENA </t>
  </si>
  <si>
    <t>ZNESEK (brez DDV)</t>
  </si>
  <si>
    <t>……………………………………………………………</t>
  </si>
  <si>
    <t>izobrazba tehnične smeri; pooblaščeni inženir:</t>
  </si>
  <si>
    <t>…………………………………..IZS št.: ……………….</t>
  </si>
  <si>
    <t>izobrazba elektro smeri; pooblaščeni inženir:</t>
  </si>
  <si>
    <t>izobrazba gradbene smeri; pooblaščeni inženir:</t>
  </si>
  <si>
    <t>Načrt prestavitve kozolca ob G2-106</t>
  </si>
  <si>
    <t>Načrt začasne ureditve prometa med gradnjo - v načrtu upoštevati tudi pogoje zaradi ureditve nivojskega prehoda</t>
  </si>
  <si>
    <t>Popis del in predračunski elaborat s skupno rekapitulacijo</t>
  </si>
  <si>
    <t>SKUPAJ BREZ DDV:</t>
  </si>
  <si>
    <t>Koordinacija (pregled delovne kopije, odškodninske obravnave, usklajevanja)</t>
  </si>
  <si>
    <t>1 ura je   eur  =      (vnesi v spodnjo celico označeno z rumeno)</t>
  </si>
  <si>
    <t>kpl</t>
  </si>
  <si>
    <t>Polovična delovna cestna zapora v času vseh terenskih preiskav, vključno s pridobitvijo dovoljenja za zaporo</t>
  </si>
  <si>
    <t>Izdelava geotehnične vrtine predvidene globine 15 m (2m v trdno podlago), geotehnična spremljava in popis jeder ter odvzem vzorcev</t>
  </si>
  <si>
    <t>kos</t>
  </si>
  <si>
    <t>Vgradnja piezometra (vključno z zaščitno kapo z obešanko) v geotehnično vrtino globine 15 m, z aktivacijo in vgradnjo limnega grafa, s spremljavo meritev v obdobju 1 leta</t>
  </si>
  <si>
    <t>Izvedba črpalnega preiskusa v vrtini globine 15 m</t>
  </si>
  <si>
    <t>Izdelava geotehnične vrtine predvidene globine 30 m, geotehnična spremljava in popis jeder ter odvzem vzorcev</t>
  </si>
  <si>
    <t>Izvedba črpalnega preiskusa v vrtini globine 30 m (dolgotrajni)</t>
  </si>
  <si>
    <t>Vgradnja piezometra (vključno z zaščitno kapo z obešanko) v geotehnično vrtino globine 30 m, z aktivacijo in vgradnjo limnega grafa, s spremljavo meritev v obdobju 1 leta</t>
  </si>
  <si>
    <t>Izvedba SPT preiskav v vrtinah, najmanj 4/vrtino, vključno s popisom vrtin, fotografijami jedra in odvzemom vzorcev za preiskave v laboratoriju</t>
  </si>
  <si>
    <t>Izdelava sondažnih izkopov do predvidene globine 3 m, vključno s popisom sestave tal in odvzemom vzorcev za analizo v laboratoriju. Izvedba dinamičnega deformacijskega modula.</t>
  </si>
  <si>
    <t>Laboratorijske preiskave:</t>
  </si>
  <si>
    <t>Klasifikacija in opis materialov</t>
  </si>
  <si>
    <t xml:space="preserve"> kom</t>
  </si>
  <si>
    <t>Direktni strig</t>
  </si>
  <si>
    <t>Stisljivost v edometru z vodoprepustnostjo</t>
  </si>
  <si>
    <t>Prepustnost</t>
  </si>
  <si>
    <t>Metilen modro test</t>
  </si>
  <si>
    <t>Poročilo o preiskavah</t>
  </si>
  <si>
    <t>Inženirsko-geološko kartiranje</t>
  </si>
  <si>
    <t>Izdelava geološko geotehničnega poročila, vključno z vsemi potrebnimi stabilnostnimi analizami (za celoto)</t>
  </si>
  <si>
    <t>Materialni stroški, št. izvodov</t>
  </si>
  <si>
    <t>Skupaj brez DDV</t>
  </si>
  <si>
    <t>Načrt dimenzioniranja voziščne konstrukcije</t>
  </si>
  <si>
    <t>izobrazba prometne smeri; pooblaščeni inženir:</t>
  </si>
  <si>
    <t xml:space="preserve">SPECIFIKACIJA NAROČILA za izdelavo projektne dokumentacije rekonstrukcije državnih cest na območju Škofljice z ureditvijo podvoza G2-106 v km 0,261 pod železniško progo
</t>
  </si>
  <si>
    <t>PZI načrt krajinske arhitekture</t>
  </si>
  <si>
    <t>…………………………………..ZAPS št.: ……………….</t>
  </si>
  <si>
    <t>izobrazba arhitekturne smeri; pooblaščeni arhitekt</t>
  </si>
  <si>
    <t>¸¸</t>
  </si>
  <si>
    <t>…………………………………..in št.potrdila koord.……………….</t>
  </si>
  <si>
    <t>Načrt izdelave in odstranitve začasne deviacije za potrebe vodenja obvoza v času gradnje podvoza skladno s točko 7.3.18 projektne naloge</t>
  </si>
  <si>
    <t>izobrazba gradbene/strojne smeri; pooblaščeni inženir:</t>
  </si>
  <si>
    <t>Načrt gradbenih konstrukcij - oporne in podporne konstrukcije v območju novopredvidenega (nivojskega) krožišča</t>
  </si>
  <si>
    <t>Načrt gradbenih konstrukcij - širitev mostu čez Škofeljščico</t>
  </si>
  <si>
    <t>izobrazba strojne smeri; pooblaščeni inženir:</t>
  </si>
  <si>
    <t>Priloga 1:</t>
  </si>
  <si>
    <t xml:space="preserve">Program geološko geotehničnih raziskav </t>
  </si>
  <si>
    <t>Kapacitetena analiza skladno s projektno nalogo, poglavje 3.0.1, točka 3, vključno z izvedbo štetja prometa</t>
  </si>
  <si>
    <t>Ocena obremenitve hrupa s predlogom protihrupnih ukrepov, skladno s projektno nalogo, poglavje 7.3, točka 10</t>
  </si>
  <si>
    <r>
      <t xml:space="preserve">zap.št.pooblastila </t>
    </r>
    <r>
      <rPr>
        <sz val="8"/>
        <rFont val="Arial"/>
        <family val="2"/>
      </rPr>
      <t>iz seznama MOP ARSO-za ocenjevanje hrupa z modelnim izračunom:</t>
    </r>
  </si>
  <si>
    <t>Izdelovalec:</t>
  </si>
  <si>
    <t>…………………………………..</t>
  </si>
  <si>
    <t>Izdelava PZI načrta vseh predlaganih protihrupnih ukrepov</t>
  </si>
  <si>
    <t>pooblaščeni inženir/izdelovalec:</t>
  </si>
  <si>
    <t>pooblaščeni inženir/izdelovalec</t>
  </si>
  <si>
    <t>IZP vseh predvidenih ureditev in posredovanje v projektne pogoje soglasodajalcem</t>
  </si>
  <si>
    <t>PZI načrt gradbenih konstrukcij cest, z vsemi navezavami</t>
  </si>
  <si>
    <t xml:space="preserve">Načrt gospodarjenja z gradbenimi odpadki </t>
  </si>
  <si>
    <t>Elaborat za preprečevanje in zmanjšanje emisije delcev z gradbišča</t>
  </si>
  <si>
    <t>Katastrski elaborat in priprava podatkov za spremljanje odkupov, skladno s točko 7.3.12 v projektni nalogi</t>
  </si>
  <si>
    <t>Zbirna karta komunalnih vodov - uskladitev zbirnika</t>
  </si>
  <si>
    <t>6.1 Načrt gradbenih konstrukcij - podvoza na železniški progi št. 80 Grosuplje - Škofljica v km 141+651 in državne ceste G2-106/0260 Škofljica v km 0,261 (skladno s projektno nalogo, poglavje 7.3, točka 6)</t>
  </si>
  <si>
    <t>6.2 Elaborat tehnologije gradnje, skladno s projektno nalogo, poglavje 7.3, točka 6.1)</t>
  </si>
  <si>
    <t>6.3 Elaborat črpanja podtalnice, skladno s projektno nalogo, poglavje 7.3, točka 6.2)</t>
  </si>
  <si>
    <t xml:space="preserve">6.4 Načrt črpališča meteornih vod v kesonu, skladno s projektno nalogo, poglavje 7.3, točka 6.3), upoštevati gradbeni, strojni in elektro del </t>
  </si>
  <si>
    <t>PZI cestne razsvetljave, vključno z napajanjem</t>
  </si>
  <si>
    <t xml:space="preserve">PZI načrt zaščite in prestavitve TK in KKS vodov, </t>
  </si>
  <si>
    <t>PZI načrt zaščite in prestavitve fekalne kanalizacije</t>
  </si>
  <si>
    <t xml:space="preserve">PZI načrt zaščite in prestavitve NN in SN vodov, </t>
  </si>
  <si>
    <t>PZI načrt zaščite in prestavitve vodovoda</t>
  </si>
  <si>
    <t>PZI načrt zaščite in prestavitve plinovoda</t>
  </si>
  <si>
    <t>Izvedbeni načrt preureditve Nivojskega prehoda - skladno s Projektno nalogo, opisano v poglavju 3.0.2 , upoštevati projektne zahteve od 1 do 6</t>
  </si>
  <si>
    <t>Nepredvidena dela (10%)</t>
  </si>
  <si>
    <t>Geološko geotehnične raziskave z geološko-geotehničnim elaboratom in vsemi posameznimi poročili  (zajeti : splošni del, tehnično poročilo, risbe-min.vsebina-glej prilogo proj.naloge); na podlagi Priloge 1</t>
  </si>
  <si>
    <t>(znesek se mora ujemati s končnim  zneskom iz "PRILOGE 1)!</t>
  </si>
  <si>
    <t>Načrt rušitve osmih objektov skladno s projektno nalogo, poglavje 7.3, točka 9</t>
  </si>
  <si>
    <t>4.1 Vodilni načrt</t>
  </si>
  <si>
    <t>4.2 Načrt preureditve tirnih naprav, vključno z izdelavo načrta izvedbe in odstranitve začasnega prehoda NPr 141.8 (območje JŽI)</t>
  </si>
  <si>
    <t>4.3 Izvleček načrta podvoza iz PZI dokumentacije za potrebe Izvedbenega načrta v območju JŽI</t>
  </si>
  <si>
    <t>4.4 Načrt zaščite in prestavitve SV in TK vodov</t>
  </si>
  <si>
    <t>4.5 Načrt zavarovanja začasnega NPr 141.8</t>
  </si>
  <si>
    <t>4.9 Katastrski elaborat - železniški del</t>
  </si>
  <si>
    <t>4.10 Načrt gospodarjenja z gradbenimi odpadki - železniški del</t>
  </si>
  <si>
    <t>izobrazba gradbene ali prometne smeri; pooblaščeni inženir:</t>
  </si>
  <si>
    <t>4.6 Elaborat tehnologije železniškega prometa v času gradnje (upoštevati tudi začasni prehod NPr 141.8)</t>
  </si>
  <si>
    <t>4.7 Elaborat postopnega vključevanja v obratovanje (upoštevati tudi začasni prehod NPr 141.8)</t>
  </si>
  <si>
    <t>4.8 Elaborat izvajanja del in elaborat prometne tehnologije v času izvajanja del  (upoštevati tudi začasni prehod NPr 141.8)</t>
  </si>
  <si>
    <t>4.11 Varnostni načrt - v sklopu IZN (železniški del),  upoštevati tudi začasni prehod NPr 141.8</t>
  </si>
  <si>
    <t>izobrazba gradbene ali geološke smeri; pooblaščeni inženir:</t>
  </si>
  <si>
    <t>Izdelava hidrogeološkega modela tal za območje podvoza</t>
  </si>
  <si>
    <t>Izvedba meritev s presiometrom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</si>
</sst>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#,##0.00\ [$€-1]"/>
    <numFmt numFmtId="177" formatCode="&quot;Yes&quot;;&quot;Yes&quot;;&quot;No&quot;"/>
    <numFmt numFmtId="178" formatCode="[$€-2]\ #,##0.00_);[Red]\([$€-2]\ #,##0.00\)"/>
    <numFmt numFmtId="179" formatCode="[$-424]d\.\ mmmm\ 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 Narrow"/>
      <family val="2"/>
    </font>
    <font>
      <sz val="11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47"/>
      <name val="Arial"/>
      <family val="2"/>
    </font>
    <font>
      <sz val="11"/>
      <color indexed="56"/>
      <name val="Calibri"/>
      <family val="2"/>
    </font>
    <font>
      <b/>
      <sz val="11"/>
      <color indexed="9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9" tint="0.7999799847602844"/>
      <name val="Arial"/>
      <family val="2"/>
    </font>
    <font>
      <sz val="11"/>
      <color rgb="FF1F497D"/>
      <name val="Calibri"/>
      <family val="2"/>
    </font>
    <font>
      <b/>
      <sz val="11"/>
      <color rgb="FFFFFFFF"/>
      <name val="Times New Roman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bgColor rgb="FF7F7F7F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22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0" fontId="0" fillId="0" borderId="12" xfId="0" applyFont="1" applyBorder="1" applyAlignment="1">
      <alignment vertical="top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33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2" fillId="34" borderId="13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3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7" xfId="0" applyFill="1" applyBorder="1" applyAlignment="1">
      <alignment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 quotePrefix="1">
      <alignment/>
    </xf>
    <xf numFmtId="0" fontId="0" fillId="0" borderId="0" xfId="0" applyFont="1" applyFill="1" applyAlignment="1">
      <alignment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right" vertical="top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Font="1" applyAlignment="1">
      <alignment horizontal="left" vertical="center"/>
    </xf>
    <xf numFmtId="4" fontId="0" fillId="0" borderId="18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0" fillId="0" borderId="0" xfId="0" applyFont="1" applyAlignment="1">
      <alignment horizontal="right" vertical="top"/>
    </xf>
    <xf numFmtId="0" fontId="49" fillId="35" borderId="19" xfId="0" applyFont="1" applyFill="1" applyBorder="1" applyAlignment="1">
      <alignment horizontal="justify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5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9" fillId="35" borderId="18" xfId="0" applyFont="1" applyFill="1" applyBorder="1" applyAlignment="1">
      <alignment horizontal="right" vertical="center" wrapText="1"/>
    </xf>
    <xf numFmtId="4" fontId="7" fillId="36" borderId="20" xfId="0" applyNumberFormat="1" applyFont="1" applyFill="1" applyBorder="1" applyAlignment="1">
      <alignment horizontal="right" vertical="center" wrapText="1"/>
    </xf>
    <xf numFmtId="4" fontId="7" fillId="0" borderId="21" xfId="0" applyNumberFormat="1" applyFont="1" applyBorder="1" applyAlignment="1">
      <alignment horizontal="right" vertical="center" wrapText="1"/>
    </xf>
    <xf numFmtId="4" fontId="0" fillId="0" borderId="0" xfId="0" applyNumberFormat="1" applyFill="1" applyAlignment="1">
      <alignment horizontal="center" vertical="center"/>
    </xf>
    <xf numFmtId="14" fontId="0" fillId="0" borderId="0" xfId="0" applyNumberFormat="1" applyFont="1" applyFill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36" borderId="23" xfId="0" applyNumberFormat="1" applyFont="1" applyFill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center" vertical="center" wrapText="1"/>
    </xf>
    <xf numFmtId="4" fontId="7" fillId="36" borderId="27" xfId="0" applyNumberFormat="1" applyFont="1" applyFill="1" applyBorder="1" applyAlignment="1">
      <alignment horizontal="right" vertical="center" wrapText="1"/>
    </xf>
    <xf numFmtId="4" fontId="7" fillId="0" borderId="28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/>
    </xf>
    <xf numFmtId="0" fontId="2" fillId="0" borderId="29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0" fillId="0" borderId="11" xfId="41" applyFont="1" applyFill="1" applyBorder="1" applyAlignment="1">
      <alignment horizontal="left" vertical="top" wrapText="1"/>
      <protection/>
    </xf>
    <xf numFmtId="0" fontId="50" fillId="0" borderId="11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50" fillId="0" borderId="13" xfId="0" applyFont="1" applyBorder="1" applyAlignment="1">
      <alignment vertical="top" wrapText="1"/>
    </xf>
    <xf numFmtId="0" fontId="0" fillId="0" borderId="30" xfId="41" applyFont="1" applyFill="1" applyBorder="1" applyAlignment="1">
      <alignment horizontal="left" vertical="top" wrapText="1"/>
      <protection/>
    </xf>
    <xf numFmtId="0" fontId="0" fillId="0" borderId="31" xfId="0" applyFont="1" applyBorder="1" applyAlignment="1">
      <alignment vertical="top" wrapText="1"/>
    </xf>
    <xf numFmtId="4" fontId="0" fillId="0" borderId="3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 wrapText="1"/>
    </xf>
    <xf numFmtId="0" fontId="50" fillId="0" borderId="0" xfId="0" applyFont="1" applyAlignment="1">
      <alignment horizontal="right" vertical="top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top"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3" fontId="2" fillId="0" borderId="11" xfId="0" applyNumberFormat="1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44" fontId="0" fillId="33" borderId="11" xfId="0" applyNumberFormat="1" applyFont="1" applyFill="1" applyBorder="1" applyAlignment="1">
      <alignment horizontal="center" vertical="center" wrapText="1"/>
    </xf>
    <xf numFmtId="44" fontId="2" fillId="34" borderId="11" xfId="0" applyNumberFormat="1" applyFont="1" applyFill="1" applyBorder="1" applyAlignment="1">
      <alignment horizontal="center" vertical="center" wrapText="1"/>
    </xf>
    <xf numFmtId="44" fontId="0" fillId="0" borderId="14" xfId="0" applyNumberFormat="1" applyFont="1" applyBorder="1" applyAlignment="1">
      <alignment horizontal="center" vertical="center" wrapText="1"/>
    </xf>
    <xf numFmtId="44" fontId="0" fillId="0" borderId="15" xfId="0" applyNumberFormat="1" applyFont="1" applyBorder="1" applyAlignment="1">
      <alignment horizontal="center" vertical="center" wrapText="1"/>
    </xf>
    <xf numFmtId="44" fontId="2" fillId="34" borderId="13" xfId="0" applyNumberFormat="1" applyFont="1" applyFill="1" applyBorder="1" applyAlignment="1">
      <alignment horizontal="center" vertical="center" wrapText="1"/>
    </xf>
    <xf numFmtId="44" fontId="2" fillId="34" borderId="12" xfId="0" applyNumberFormat="1" applyFont="1" applyFill="1" applyBorder="1" applyAlignment="1">
      <alignment horizontal="center" vertical="center" wrapText="1"/>
    </xf>
    <xf numFmtId="44" fontId="0" fillId="0" borderId="11" xfId="0" applyNumberFormat="1" applyFont="1" applyFill="1" applyBorder="1" applyAlignment="1">
      <alignment horizontal="center" vertical="center" wrapText="1"/>
    </xf>
    <xf numFmtId="44" fontId="0" fillId="0" borderId="31" xfId="0" applyNumberFormat="1" applyFont="1" applyFill="1" applyBorder="1" applyAlignment="1">
      <alignment horizontal="center" vertical="center" wrapText="1"/>
    </xf>
    <xf numFmtId="44" fontId="0" fillId="36" borderId="11" xfId="0" applyNumberFormat="1" applyFont="1" applyFill="1" applyBorder="1" applyAlignment="1">
      <alignment horizontal="center" vertical="center" wrapText="1"/>
    </xf>
    <xf numFmtId="44" fontId="0" fillId="0" borderId="13" xfId="0" applyNumberFormat="1" applyFont="1" applyBorder="1" applyAlignment="1">
      <alignment horizontal="center" vertical="center" wrapText="1"/>
    </xf>
    <xf numFmtId="44" fontId="0" fillId="0" borderId="11" xfId="0" applyNumberFormat="1" applyFont="1" applyBorder="1" applyAlignment="1">
      <alignment horizontal="center" vertical="center" wrapText="1"/>
    </xf>
    <xf numFmtId="44" fontId="0" fillId="0" borderId="12" xfId="0" applyNumberFormat="1" applyFont="1" applyBorder="1" applyAlignment="1">
      <alignment horizontal="center" vertical="center" wrapText="1"/>
    </xf>
    <xf numFmtId="44" fontId="0" fillId="0" borderId="30" xfId="0" applyNumberFormat="1" applyFont="1" applyFill="1" applyBorder="1" applyAlignment="1">
      <alignment horizontal="center" vertical="center" wrapText="1"/>
    </xf>
    <xf numFmtId="44" fontId="0" fillId="0" borderId="13" xfId="0" applyNumberFormat="1" applyFont="1" applyFill="1" applyBorder="1" applyAlignment="1">
      <alignment horizontal="center" vertical="center" wrapText="1"/>
    </xf>
    <xf numFmtId="44" fontId="0" fillId="0" borderId="14" xfId="0" applyNumberFormat="1" applyFont="1" applyFill="1" applyBorder="1" applyAlignment="1">
      <alignment horizontal="center" vertical="center" wrapText="1"/>
    </xf>
    <xf numFmtId="44" fontId="0" fillId="0" borderId="16" xfId="0" applyNumberFormat="1" applyBorder="1" applyAlignment="1">
      <alignment horizontal="center" vertical="center" wrapText="1"/>
    </xf>
    <xf numFmtId="44" fontId="0" fillId="0" borderId="16" xfId="0" applyNumberFormat="1" applyFont="1" applyBorder="1" applyAlignment="1">
      <alignment horizontal="center" vertical="center" wrapText="1"/>
    </xf>
    <xf numFmtId="44" fontId="0" fillId="0" borderId="15" xfId="0" applyNumberFormat="1" applyBorder="1" applyAlignment="1">
      <alignment horizontal="center" vertical="center" wrapText="1"/>
    </xf>
    <xf numFmtId="4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44" fontId="0" fillId="0" borderId="12" xfId="0" applyNumberFormat="1" applyFont="1" applyFill="1" applyBorder="1" applyAlignment="1">
      <alignment horizontal="center" vertical="center" wrapText="1"/>
    </xf>
    <xf numFmtId="0" fontId="0" fillId="0" borderId="13" xfId="41" applyFont="1" applyFill="1" applyBorder="1" applyAlignment="1">
      <alignment horizontal="left" vertical="top" wrapText="1"/>
      <protection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32" xfId="41" applyFont="1" applyFill="1" applyBorder="1" applyAlignment="1">
      <alignment horizontal="left" vertical="top" wrapText="1" shrinkToFit="1"/>
      <protection/>
    </xf>
    <xf numFmtId="0" fontId="0" fillId="0" borderId="14" xfId="0" applyBorder="1" applyAlignment="1">
      <alignment wrapText="1" shrinkToFit="1"/>
    </xf>
    <xf numFmtId="0" fontId="50" fillId="0" borderId="33" xfId="0" applyFont="1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34" xfId="41" applyFont="1" applyFill="1" applyBorder="1" applyAlignment="1">
      <alignment horizontal="left" vertical="top" wrapText="1"/>
      <protection/>
    </xf>
    <xf numFmtId="0" fontId="0" fillId="0" borderId="35" xfId="0" applyBorder="1" applyAlignment="1">
      <alignment wrapText="1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6"/>
  <sheetViews>
    <sheetView tabSelected="1" view="pageBreakPreview" zoomScale="85" zoomScaleNormal="85" zoomScaleSheetLayoutView="85" workbookViewId="0" topLeftCell="A87">
      <selection activeCell="D133" sqref="D133"/>
    </sheetView>
  </sheetViews>
  <sheetFormatPr defaultColWidth="9.140625" defaultRowHeight="12.75"/>
  <cols>
    <col min="1" max="1" width="11.57421875" style="0" customWidth="1"/>
    <col min="2" max="2" width="3.00390625" style="19" bestFit="1" customWidth="1"/>
    <col min="3" max="3" width="2.28125" style="20" customWidth="1"/>
    <col min="4" max="4" width="58.00390625" style="0" customWidth="1"/>
    <col min="5" max="5" width="29.421875" style="35" customWidth="1"/>
    <col min="7" max="7" width="32.8515625" style="0" hidden="1" customWidth="1"/>
    <col min="8" max="8" width="31.140625" style="0" hidden="1" customWidth="1"/>
    <col min="10" max="10" width="66.7109375" style="0" customWidth="1"/>
  </cols>
  <sheetData>
    <row r="1" spans="2:5" ht="12.75">
      <c r="B1"/>
      <c r="E1" s="55"/>
    </row>
    <row r="2" spans="2:5" ht="12.75">
      <c r="B2"/>
      <c r="E2" s="55"/>
    </row>
    <row r="3" spans="4:5" ht="12.75" customHeight="1">
      <c r="D3" s="128" t="s">
        <v>60</v>
      </c>
      <c r="E3" s="55"/>
    </row>
    <row r="4" ht="63" customHeight="1">
      <c r="D4" s="129"/>
    </row>
    <row r="5" spans="4:5" ht="12.75">
      <c r="D5" s="1"/>
      <c r="E5" s="66"/>
    </row>
    <row r="6" spans="4:5" ht="12.75">
      <c r="D6" s="2" t="s">
        <v>0</v>
      </c>
      <c r="E6" s="32"/>
    </row>
    <row r="7" spans="4:5" ht="12.75">
      <c r="D7" s="2" t="s">
        <v>1</v>
      </c>
      <c r="E7" s="32"/>
    </row>
    <row r="8" spans="4:5" ht="12.75">
      <c r="D8" s="29" t="s">
        <v>2</v>
      </c>
      <c r="E8" s="67"/>
    </row>
    <row r="9" spans="4:5" ht="13.5" thickBot="1">
      <c r="D9" s="2"/>
      <c r="E9" s="36"/>
    </row>
    <row r="10" spans="2:5" ht="13.5" thickBot="1">
      <c r="B10" s="19" t="s">
        <v>7</v>
      </c>
      <c r="D10" s="3" t="s">
        <v>15</v>
      </c>
      <c r="E10" s="37"/>
    </row>
    <row r="11" spans="4:8" ht="12.75" customHeight="1">
      <c r="D11" s="6"/>
      <c r="E11" s="120"/>
      <c r="G11" s="42"/>
      <c r="H11" s="12"/>
    </row>
    <row r="12" spans="2:8" ht="12.75">
      <c r="B12" s="19">
        <v>1</v>
      </c>
      <c r="D12" s="81" t="s">
        <v>61</v>
      </c>
      <c r="E12" s="104"/>
      <c r="G12" s="39">
        <v>210000</v>
      </c>
      <c r="H12" s="9">
        <v>80000</v>
      </c>
    </row>
    <row r="13" spans="4:8" ht="12.75">
      <c r="D13" s="27"/>
      <c r="E13" s="106"/>
      <c r="G13" s="38"/>
      <c r="H13" s="8"/>
    </row>
    <row r="14" spans="4:8" ht="12.75">
      <c r="D14" s="18" t="s">
        <v>14</v>
      </c>
      <c r="E14" s="106"/>
      <c r="G14" s="38"/>
      <c r="H14" s="8"/>
    </row>
    <row r="15" spans="4:8" ht="12.75">
      <c r="D15" s="23"/>
      <c r="E15" s="106"/>
      <c r="G15" s="38"/>
      <c r="H15" s="8"/>
    </row>
    <row r="16" spans="4:8" ht="12.75">
      <c r="D16" s="18" t="s">
        <v>24</v>
      </c>
      <c r="E16" s="106"/>
      <c r="G16" s="38"/>
      <c r="H16" s="8"/>
    </row>
    <row r="17" spans="4:8" ht="12.75">
      <c r="D17" s="18" t="s">
        <v>63</v>
      </c>
      <c r="E17" s="106"/>
      <c r="G17" s="38"/>
      <c r="H17" s="8"/>
    </row>
    <row r="18" spans="4:8" ht="12.75">
      <c r="D18" s="4"/>
      <c r="E18" s="106"/>
      <c r="G18" s="38"/>
      <c r="H18" s="8"/>
    </row>
    <row r="19" spans="4:8" ht="12.75">
      <c r="D19" s="4" t="s">
        <v>62</v>
      </c>
      <c r="E19" s="106"/>
      <c r="G19" s="38"/>
      <c r="H19" s="8"/>
    </row>
    <row r="20" spans="4:8" ht="13.5" thickBot="1">
      <c r="D20" s="83"/>
      <c r="E20" s="107"/>
      <c r="G20" s="43"/>
      <c r="H20" s="13"/>
    </row>
    <row r="21" spans="4:8" ht="12.75" customHeight="1">
      <c r="D21" s="82"/>
      <c r="E21" s="106"/>
      <c r="G21" s="42"/>
      <c r="H21" s="12"/>
    </row>
    <row r="22" spans="2:8" ht="25.5">
      <c r="B22" s="19">
        <v>2</v>
      </c>
      <c r="D22" s="81" t="s">
        <v>81</v>
      </c>
      <c r="E22" s="104"/>
      <c r="G22" s="39">
        <v>210000</v>
      </c>
      <c r="H22" s="9">
        <v>80000</v>
      </c>
    </row>
    <row r="23" spans="4:8" ht="12.75">
      <c r="D23" s="4"/>
      <c r="E23" s="106"/>
      <c r="G23" s="38"/>
      <c r="H23" s="8"/>
    </row>
    <row r="24" spans="4:8" ht="12.75">
      <c r="D24" s="18" t="s">
        <v>14</v>
      </c>
      <c r="E24" s="106"/>
      <c r="G24" s="38"/>
      <c r="H24" s="8"/>
    </row>
    <row r="25" spans="4:8" ht="12.75">
      <c r="D25" s="23"/>
      <c r="E25" s="106"/>
      <c r="G25" s="38"/>
      <c r="H25" s="8"/>
    </row>
    <row r="26" spans="4:8" ht="12.75">
      <c r="D26" s="18" t="s">
        <v>24</v>
      </c>
      <c r="E26" s="106"/>
      <c r="G26" s="38"/>
      <c r="H26" s="8"/>
    </row>
    <row r="27" spans="4:8" ht="12.75">
      <c r="D27" s="18" t="s">
        <v>28</v>
      </c>
      <c r="E27" s="106"/>
      <c r="G27" s="38"/>
      <c r="H27" s="8"/>
    </row>
    <row r="28" spans="4:8" ht="12.75">
      <c r="D28" s="4"/>
      <c r="E28" s="106"/>
      <c r="G28" s="38"/>
      <c r="H28" s="8"/>
    </row>
    <row r="29" spans="4:8" ht="12.75">
      <c r="D29" s="4" t="s">
        <v>26</v>
      </c>
      <c r="E29" s="106"/>
      <c r="G29" s="38"/>
      <c r="H29" s="8"/>
    </row>
    <row r="30" spans="4:8" ht="13.5" thickBot="1">
      <c r="D30" s="83"/>
      <c r="E30" s="107"/>
      <c r="G30" s="43"/>
      <c r="H30" s="13"/>
    </row>
    <row r="31" spans="4:8" ht="12.75">
      <c r="D31" s="82"/>
      <c r="E31" s="106"/>
      <c r="G31" s="38"/>
      <c r="H31" s="8"/>
    </row>
    <row r="32" spans="2:8" ht="12.75">
      <c r="B32" s="19">
        <v>3</v>
      </c>
      <c r="D32" s="81" t="s">
        <v>82</v>
      </c>
      <c r="E32" s="104"/>
      <c r="G32" s="38"/>
      <c r="H32" s="8"/>
    </row>
    <row r="33" spans="4:8" ht="12.75">
      <c r="D33" s="4"/>
      <c r="E33" s="106"/>
      <c r="G33" s="38"/>
      <c r="H33" s="8"/>
    </row>
    <row r="34" spans="4:8" ht="12.75">
      <c r="D34" s="18" t="s">
        <v>14</v>
      </c>
      <c r="E34" s="106"/>
      <c r="G34" s="38"/>
      <c r="H34" s="8"/>
    </row>
    <row r="35" spans="4:8" ht="12.75">
      <c r="D35" s="23"/>
      <c r="E35" s="106"/>
      <c r="G35" s="38"/>
      <c r="H35" s="8"/>
    </row>
    <row r="36" spans="4:8" ht="12.75">
      <c r="D36" s="18" t="s">
        <v>24</v>
      </c>
      <c r="E36" s="106"/>
      <c r="G36" s="38"/>
      <c r="H36" s="8"/>
    </row>
    <row r="37" spans="4:8" ht="12.75">
      <c r="D37" s="18" t="s">
        <v>28</v>
      </c>
      <c r="E37" s="106"/>
      <c r="G37" s="38"/>
      <c r="H37" s="8"/>
    </row>
    <row r="38" spans="4:8" ht="12.75">
      <c r="D38" s="4"/>
      <c r="E38" s="106"/>
      <c r="G38" s="38"/>
      <c r="H38" s="8"/>
    </row>
    <row r="39" spans="4:8" ht="12.75">
      <c r="D39" s="4" t="s">
        <v>26</v>
      </c>
      <c r="E39" s="38"/>
      <c r="G39" s="38"/>
      <c r="H39" s="8"/>
    </row>
    <row r="40" spans="4:8" ht="13.5" thickBot="1">
      <c r="D40" s="7"/>
      <c r="E40" s="43"/>
      <c r="G40" s="38"/>
      <c r="H40" s="8"/>
    </row>
    <row r="41" spans="4:8" ht="12.75">
      <c r="D41" s="132"/>
      <c r="E41" s="133"/>
      <c r="G41" s="38"/>
      <c r="H41" s="8"/>
    </row>
    <row r="42" spans="2:8" ht="33" customHeight="1">
      <c r="B42" s="19">
        <v>4</v>
      </c>
      <c r="D42" s="130" t="s">
        <v>97</v>
      </c>
      <c r="E42" s="131"/>
      <c r="G42" s="38"/>
      <c r="H42" s="8"/>
    </row>
    <row r="43" spans="4:8" ht="12.75">
      <c r="D43" s="134"/>
      <c r="E43" s="135"/>
      <c r="G43" s="38"/>
      <c r="H43" s="8"/>
    </row>
    <row r="44" spans="4:8" ht="12.75">
      <c r="D44" s="85"/>
      <c r="E44" s="87"/>
      <c r="G44" s="38"/>
      <c r="H44" s="8"/>
    </row>
    <row r="45" spans="4:8" ht="12.75">
      <c r="D45" s="81" t="s">
        <v>102</v>
      </c>
      <c r="E45" s="104"/>
      <c r="G45" s="38"/>
      <c r="H45" s="8"/>
    </row>
    <row r="46" spans="4:8" ht="12.75">
      <c r="D46" s="81"/>
      <c r="E46" s="110"/>
      <c r="G46" s="38"/>
      <c r="H46" s="8"/>
    </row>
    <row r="47" spans="4:8" ht="12.75">
      <c r="D47" s="18" t="s">
        <v>28</v>
      </c>
      <c r="E47" s="110"/>
      <c r="G47" s="38"/>
      <c r="H47" s="8"/>
    </row>
    <row r="48" spans="4:8" ht="12.75">
      <c r="D48" s="4"/>
      <c r="E48" s="110"/>
      <c r="G48" s="38"/>
      <c r="H48" s="8"/>
    </row>
    <row r="49" spans="4:8" ht="12.75">
      <c r="D49" s="86" t="s">
        <v>26</v>
      </c>
      <c r="E49" s="111"/>
      <c r="G49" s="38"/>
      <c r="H49" s="8"/>
    </row>
    <row r="50" spans="4:8" ht="12.75">
      <c r="D50" s="81"/>
      <c r="E50" s="110"/>
      <c r="G50" s="38"/>
      <c r="H50" s="8"/>
    </row>
    <row r="51" spans="4:8" ht="29.25" customHeight="1">
      <c r="D51" s="81" t="s">
        <v>103</v>
      </c>
      <c r="E51" s="104"/>
      <c r="G51" s="38"/>
      <c r="H51" s="8"/>
    </row>
    <row r="52" spans="4:8" ht="12.75">
      <c r="D52" s="81"/>
      <c r="E52" s="110"/>
      <c r="G52" s="38"/>
      <c r="H52" s="8"/>
    </row>
    <row r="53" spans="4:8" ht="12.75">
      <c r="D53" s="18" t="s">
        <v>28</v>
      </c>
      <c r="E53" s="110"/>
      <c r="G53" s="38"/>
      <c r="H53" s="8"/>
    </row>
    <row r="54" spans="4:8" ht="12.75">
      <c r="D54" s="4"/>
      <c r="E54" s="110"/>
      <c r="G54" s="38"/>
      <c r="H54" s="8"/>
    </row>
    <row r="55" spans="4:8" ht="12.75">
      <c r="D55" s="86" t="s">
        <v>26</v>
      </c>
      <c r="E55" s="111"/>
      <c r="G55" s="38"/>
      <c r="H55" s="8"/>
    </row>
    <row r="56" spans="4:8" ht="12.75">
      <c r="D56" s="81"/>
      <c r="E56" s="110"/>
      <c r="G56" s="38"/>
      <c r="H56" s="8"/>
    </row>
    <row r="57" spans="4:8" ht="29.25" customHeight="1">
      <c r="D57" s="81" t="s">
        <v>104</v>
      </c>
      <c r="E57" s="104"/>
      <c r="G57" s="38"/>
      <c r="H57" s="8"/>
    </row>
    <row r="58" spans="4:8" ht="12.75">
      <c r="D58" s="81"/>
      <c r="E58" s="110"/>
      <c r="G58" s="38"/>
      <c r="H58" s="8"/>
    </row>
    <row r="59" spans="4:8" ht="12.75">
      <c r="D59" s="18" t="s">
        <v>28</v>
      </c>
      <c r="E59" s="110"/>
      <c r="G59" s="38"/>
      <c r="H59" s="8"/>
    </row>
    <row r="60" spans="4:8" ht="12.75">
      <c r="D60" s="4"/>
      <c r="E60" s="110"/>
      <c r="G60" s="38"/>
      <c r="H60" s="8"/>
    </row>
    <row r="61" spans="4:8" ht="12.75">
      <c r="D61" s="86" t="s">
        <v>26</v>
      </c>
      <c r="E61" s="111"/>
      <c r="G61" s="38"/>
      <c r="H61" s="8"/>
    </row>
    <row r="62" spans="4:8" ht="12.75">
      <c r="D62" s="81"/>
      <c r="E62" s="110"/>
      <c r="G62" s="38"/>
      <c r="H62" s="8"/>
    </row>
    <row r="63" spans="4:8" ht="12.75">
      <c r="D63" s="81" t="s">
        <v>105</v>
      </c>
      <c r="E63" s="104"/>
      <c r="G63" s="38"/>
      <c r="H63" s="8"/>
    </row>
    <row r="64" spans="4:8" ht="12.75">
      <c r="D64" s="81"/>
      <c r="E64" s="110"/>
      <c r="G64" s="38"/>
      <c r="H64" s="8"/>
    </row>
    <row r="65" spans="4:8" ht="12.75">
      <c r="D65" s="18" t="s">
        <v>27</v>
      </c>
      <c r="E65" s="110"/>
      <c r="G65" s="38"/>
      <c r="H65" s="8"/>
    </row>
    <row r="66" spans="4:8" ht="12.75">
      <c r="D66" s="4"/>
      <c r="E66" s="110"/>
      <c r="G66" s="38"/>
      <c r="H66" s="8"/>
    </row>
    <row r="67" spans="4:8" ht="12.75">
      <c r="D67" s="86" t="s">
        <v>26</v>
      </c>
      <c r="E67" s="111"/>
      <c r="G67" s="38"/>
      <c r="H67" s="8"/>
    </row>
    <row r="68" spans="4:8" ht="12.75">
      <c r="D68" s="81"/>
      <c r="E68" s="110"/>
      <c r="G68" s="38"/>
      <c r="H68" s="8"/>
    </row>
    <row r="69" spans="4:8" ht="12.75">
      <c r="D69" s="81" t="s">
        <v>106</v>
      </c>
      <c r="E69" s="104"/>
      <c r="G69" s="38"/>
      <c r="H69" s="8"/>
    </row>
    <row r="70" spans="4:8" ht="12.75">
      <c r="D70" s="81"/>
      <c r="E70" s="110"/>
      <c r="G70" s="38"/>
      <c r="H70" s="8"/>
    </row>
    <row r="71" spans="4:8" ht="12.75">
      <c r="D71" s="18" t="s">
        <v>27</v>
      </c>
      <c r="E71" s="110"/>
      <c r="G71" s="38"/>
      <c r="H71" s="8"/>
    </row>
    <row r="72" spans="4:8" ht="12.75">
      <c r="D72" s="4"/>
      <c r="E72" s="110"/>
      <c r="G72" s="38"/>
      <c r="H72" s="8"/>
    </row>
    <row r="73" spans="4:8" ht="12.75">
      <c r="D73" s="86" t="s">
        <v>26</v>
      </c>
      <c r="E73" s="111"/>
      <c r="G73" s="38"/>
      <c r="H73" s="8"/>
    </row>
    <row r="74" spans="4:8" ht="12.75">
      <c r="D74" s="81"/>
      <c r="E74" s="110"/>
      <c r="G74" s="38"/>
      <c r="H74" s="8"/>
    </row>
    <row r="75" spans="4:8" ht="25.5">
      <c r="D75" s="81" t="s">
        <v>110</v>
      </c>
      <c r="E75" s="104"/>
      <c r="G75" s="38"/>
      <c r="H75" s="8"/>
    </row>
    <row r="76" spans="4:8" ht="12.75">
      <c r="D76" s="81"/>
      <c r="E76" s="110"/>
      <c r="G76" s="38"/>
      <c r="H76" s="8"/>
    </row>
    <row r="77" spans="4:8" ht="12.75">
      <c r="D77" s="18" t="s">
        <v>109</v>
      </c>
      <c r="E77" s="110"/>
      <c r="G77" s="38"/>
      <c r="H77" s="8"/>
    </row>
    <row r="78" spans="4:8" ht="12.75">
      <c r="D78" s="4"/>
      <c r="E78" s="110"/>
      <c r="G78" s="38"/>
      <c r="H78" s="8"/>
    </row>
    <row r="79" spans="4:8" ht="13.5" thickBot="1">
      <c r="D79" s="7" t="s">
        <v>26</v>
      </c>
      <c r="E79" s="126"/>
      <c r="G79" s="38"/>
      <c r="H79" s="8"/>
    </row>
    <row r="80" spans="4:8" ht="12.75">
      <c r="D80" s="127"/>
      <c r="E80" s="117"/>
      <c r="G80" s="38"/>
      <c r="H80" s="8"/>
    </row>
    <row r="81" spans="4:8" ht="25.5">
      <c r="D81" s="81" t="s">
        <v>111</v>
      </c>
      <c r="E81" s="104"/>
      <c r="G81" s="38"/>
      <c r="H81" s="8"/>
    </row>
    <row r="82" spans="4:8" ht="12.75">
      <c r="D82" s="81"/>
      <c r="E82" s="110"/>
      <c r="G82" s="38"/>
      <c r="H82" s="8"/>
    </row>
    <row r="83" spans="4:8" ht="12.75">
      <c r="D83" s="18" t="s">
        <v>28</v>
      </c>
      <c r="E83" s="110"/>
      <c r="G83" s="38"/>
      <c r="H83" s="8"/>
    </row>
    <row r="84" spans="4:8" ht="12.75">
      <c r="D84" s="4"/>
      <c r="E84" s="110"/>
      <c r="G84" s="38"/>
      <c r="H84" s="8"/>
    </row>
    <row r="85" spans="4:8" ht="12.75">
      <c r="D85" s="86" t="s">
        <v>26</v>
      </c>
      <c r="E85" s="111"/>
      <c r="G85" s="38"/>
      <c r="H85" s="8"/>
    </row>
    <row r="86" spans="4:8" ht="12.75">
      <c r="D86" s="81"/>
      <c r="E86" s="110"/>
      <c r="G86" s="38"/>
      <c r="H86" s="8"/>
    </row>
    <row r="87" spans="4:8" ht="25.5">
      <c r="D87" s="81" t="s">
        <v>112</v>
      </c>
      <c r="E87" s="104"/>
      <c r="G87" s="38"/>
      <c r="H87" s="8"/>
    </row>
    <row r="88" spans="4:8" ht="12.75">
      <c r="D88" s="81"/>
      <c r="E88" s="110"/>
      <c r="G88" s="38"/>
      <c r="H88" s="8"/>
    </row>
    <row r="89" spans="4:8" ht="12.75">
      <c r="D89" s="18" t="s">
        <v>28</v>
      </c>
      <c r="E89" s="110"/>
      <c r="G89" s="38"/>
      <c r="H89" s="8"/>
    </row>
    <row r="90" spans="4:8" ht="12.75">
      <c r="D90" s="4"/>
      <c r="E90" s="110"/>
      <c r="G90" s="38"/>
      <c r="H90" s="8"/>
    </row>
    <row r="91" spans="4:8" ht="12.75">
      <c r="D91" s="86" t="s">
        <v>26</v>
      </c>
      <c r="E91" s="111"/>
      <c r="G91" s="38"/>
      <c r="H91" s="8"/>
    </row>
    <row r="92" spans="4:8" ht="12.75">
      <c r="D92" s="81"/>
      <c r="E92" s="110"/>
      <c r="G92" s="38"/>
      <c r="H92" s="8"/>
    </row>
    <row r="93" spans="4:8" ht="12.75">
      <c r="D93" s="81" t="s">
        <v>107</v>
      </c>
      <c r="E93" s="104"/>
      <c r="G93" s="38"/>
      <c r="H93" s="8"/>
    </row>
    <row r="94" spans="4:8" ht="12.75">
      <c r="D94" s="86"/>
      <c r="E94" s="111"/>
      <c r="G94" s="38"/>
      <c r="H94" s="8"/>
    </row>
    <row r="95" spans="4:8" ht="12.75">
      <c r="D95" s="81"/>
      <c r="E95" s="110"/>
      <c r="G95" s="38"/>
      <c r="H95" s="8"/>
    </row>
    <row r="96" spans="4:8" ht="12.75">
      <c r="D96" s="81" t="s">
        <v>108</v>
      </c>
      <c r="E96" s="112"/>
      <c r="G96" s="38"/>
      <c r="H96" s="8"/>
    </row>
    <row r="97" spans="4:8" ht="12.75">
      <c r="D97" s="86"/>
      <c r="E97" s="111"/>
      <c r="G97" s="38"/>
      <c r="H97" s="8"/>
    </row>
    <row r="98" spans="4:8" ht="12.75">
      <c r="D98" s="81"/>
      <c r="E98" s="110"/>
      <c r="G98" s="38"/>
      <c r="H98" s="8"/>
    </row>
    <row r="99" spans="4:8" ht="25.5">
      <c r="D99" s="81" t="s">
        <v>113</v>
      </c>
      <c r="E99" s="104"/>
      <c r="G99" s="38"/>
      <c r="H99" s="8"/>
    </row>
    <row r="100" spans="4:8" ht="12.75">
      <c r="D100" s="81"/>
      <c r="E100" s="110"/>
      <c r="G100" s="38"/>
      <c r="H100" s="8"/>
    </row>
    <row r="101" spans="4:8" ht="12.75">
      <c r="D101" s="18" t="s">
        <v>80</v>
      </c>
      <c r="E101" s="110"/>
      <c r="G101" s="38"/>
      <c r="H101" s="8"/>
    </row>
    <row r="102" spans="4:8" ht="12.75">
      <c r="D102" s="4"/>
      <c r="E102" s="110"/>
      <c r="G102" s="38"/>
      <c r="H102" s="8"/>
    </row>
    <row r="103" spans="4:8" ht="13.5" thickBot="1">
      <c r="D103" s="4" t="s">
        <v>65</v>
      </c>
      <c r="E103" s="110"/>
      <c r="G103" s="38"/>
      <c r="H103" s="8"/>
    </row>
    <row r="104" spans="4:8" ht="12.75">
      <c r="D104" s="84"/>
      <c r="E104" s="113"/>
      <c r="G104" s="38"/>
      <c r="H104" s="8"/>
    </row>
    <row r="105" spans="2:8" ht="38.25">
      <c r="B105" s="19">
        <v>5</v>
      </c>
      <c r="D105" s="22" t="s">
        <v>66</v>
      </c>
      <c r="E105" s="104"/>
      <c r="G105" s="38"/>
      <c r="H105" s="8"/>
    </row>
    <row r="106" spans="4:8" ht="12.75">
      <c r="D106" s="22"/>
      <c r="E106" s="114"/>
      <c r="G106" s="38"/>
      <c r="H106" s="8"/>
    </row>
    <row r="107" spans="4:8" ht="12.75">
      <c r="D107" s="18" t="s">
        <v>14</v>
      </c>
      <c r="E107" s="114"/>
      <c r="G107" s="38"/>
      <c r="H107" s="8"/>
    </row>
    <row r="108" spans="4:10" ht="12.75">
      <c r="D108" s="23"/>
      <c r="E108" s="114"/>
      <c r="G108" s="38"/>
      <c r="H108" s="8"/>
      <c r="J108" s="2" t="s">
        <v>64</v>
      </c>
    </row>
    <row r="109" spans="4:8" ht="12.75">
      <c r="D109" s="18" t="s">
        <v>24</v>
      </c>
      <c r="E109" s="114"/>
      <c r="G109" s="38"/>
      <c r="H109" s="8"/>
    </row>
    <row r="110" spans="4:8" ht="12.75">
      <c r="D110" s="18" t="s">
        <v>28</v>
      </c>
      <c r="E110" s="114"/>
      <c r="G110" s="38"/>
      <c r="H110" s="8"/>
    </row>
    <row r="111" spans="4:8" ht="12.75">
      <c r="D111" s="4"/>
      <c r="E111" s="114"/>
      <c r="G111" s="38"/>
      <c r="H111" s="8"/>
    </row>
    <row r="112" spans="4:8" ht="12.75">
      <c r="D112" s="4" t="s">
        <v>26</v>
      </c>
      <c r="E112" s="114"/>
      <c r="G112" s="38"/>
      <c r="H112" s="8"/>
    </row>
    <row r="113" spans="4:8" ht="13.5" thickBot="1">
      <c r="D113" s="7"/>
      <c r="E113" s="115"/>
      <c r="G113" s="38"/>
      <c r="H113" s="8"/>
    </row>
    <row r="114" spans="4:8" ht="12.75">
      <c r="D114" s="82"/>
      <c r="E114" s="114"/>
      <c r="G114" s="38"/>
      <c r="H114" s="8"/>
    </row>
    <row r="115" spans="2:8" ht="51">
      <c r="B115" s="19">
        <v>6</v>
      </c>
      <c r="D115" s="22" t="s">
        <v>87</v>
      </c>
      <c r="E115" s="104"/>
      <c r="G115" s="39">
        <v>50000</v>
      </c>
      <c r="H115" s="9">
        <v>15000</v>
      </c>
    </row>
    <row r="116" spans="4:8" ht="12.75">
      <c r="D116" s="4"/>
      <c r="E116" s="114"/>
      <c r="G116" s="38" t="s">
        <v>3</v>
      </c>
      <c r="H116" s="8" t="s">
        <v>3</v>
      </c>
    </row>
    <row r="117" spans="4:8" ht="12.75">
      <c r="D117" s="18" t="s">
        <v>14</v>
      </c>
      <c r="E117" s="114"/>
      <c r="G117" s="38"/>
      <c r="H117" s="8"/>
    </row>
    <row r="118" spans="4:8" ht="12.75">
      <c r="D118" s="23"/>
      <c r="E118" s="114"/>
      <c r="G118" s="38"/>
      <c r="H118" s="8"/>
    </row>
    <row r="119" spans="4:8" ht="12.75">
      <c r="D119" s="18" t="s">
        <v>24</v>
      </c>
      <c r="E119" s="114"/>
      <c r="G119" s="38"/>
      <c r="H119" s="8"/>
    </row>
    <row r="120" spans="4:8" ht="12.75">
      <c r="D120" s="18" t="s">
        <v>28</v>
      </c>
      <c r="E120" s="114"/>
      <c r="G120" s="38"/>
      <c r="H120" s="8"/>
    </row>
    <row r="121" spans="4:8" ht="12.75">
      <c r="D121" s="4"/>
      <c r="E121" s="114"/>
      <c r="G121" s="38"/>
      <c r="H121" s="8"/>
    </row>
    <row r="122" spans="4:8" ht="12.75">
      <c r="D122" s="4" t="s">
        <v>26</v>
      </c>
      <c r="E122" s="114"/>
      <c r="G122" s="38"/>
      <c r="H122" s="8"/>
    </row>
    <row r="123" spans="4:8" ht="13.5" thickBot="1">
      <c r="D123" s="5"/>
      <c r="E123" s="115"/>
      <c r="G123" s="41"/>
      <c r="H123" s="11"/>
    </row>
    <row r="124" spans="4:8" ht="12.75">
      <c r="D124" s="81"/>
      <c r="E124" s="110"/>
      <c r="G124" s="44"/>
      <c r="H124" s="33"/>
    </row>
    <row r="125" spans="1:8" ht="25.5">
      <c r="A125" s="28"/>
      <c r="D125" s="81" t="s">
        <v>88</v>
      </c>
      <c r="E125" s="104"/>
      <c r="F125" s="28"/>
      <c r="G125" s="44"/>
      <c r="H125" s="33"/>
    </row>
    <row r="126" spans="1:8" ht="12.75">
      <c r="A126" s="28"/>
      <c r="D126" s="81"/>
      <c r="E126" s="110"/>
      <c r="F126" s="28"/>
      <c r="G126" s="44"/>
      <c r="H126" s="33"/>
    </row>
    <row r="127" spans="1:8" ht="12.75">
      <c r="A127" s="28"/>
      <c r="D127" s="18" t="s">
        <v>28</v>
      </c>
      <c r="E127" s="110"/>
      <c r="F127" s="28"/>
      <c r="G127" s="44"/>
      <c r="H127" s="33"/>
    </row>
    <row r="128" spans="1:8" ht="12.75">
      <c r="A128" s="28"/>
      <c r="D128" s="4"/>
      <c r="E128" s="110"/>
      <c r="F128" s="28"/>
      <c r="G128" s="44"/>
      <c r="H128" s="33"/>
    </row>
    <row r="129" spans="1:8" ht="12.75">
      <c r="A129" s="28"/>
      <c r="D129" s="86" t="s">
        <v>26</v>
      </c>
      <c r="E129" s="111"/>
      <c r="F129" s="28"/>
      <c r="G129" s="44"/>
      <c r="H129" s="33"/>
    </row>
    <row r="130" spans="1:8" ht="12.75">
      <c r="A130" s="28"/>
      <c r="D130" s="81"/>
      <c r="E130" s="110"/>
      <c r="F130" s="28"/>
      <c r="G130" s="44"/>
      <c r="H130" s="33"/>
    </row>
    <row r="131" spans="1:8" ht="25.5">
      <c r="A131" s="28"/>
      <c r="D131" s="81" t="s">
        <v>89</v>
      </c>
      <c r="E131" s="104"/>
      <c r="F131" s="28"/>
      <c r="G131" s="44"/>
      <c r="H131" s="33"/>
    </row>
    <row r="132" spans="1:8" ht="12.75">
      <c r="A132" s="28"/>
      <c r="D132" s="81"/>
      <c r="E132" s="110"/>
      <c r="F132" s="28"/>
      <c r="G132" s="44"/>
      <c r="H132" s="33"/>
    </row>
    <row r="133" spans="1:8" ht="12.75">
      <c r="A133" s="28"/>
      <c r="D133" s="18" t="s">
        <v>114</v>
      </c>
      <c r="E133" s="110"/>
      <c r="F133" s="28"/>
      <c r="G133" s="44"/>
      <c r="H133" s="33"/>
    </row>
    <row r="134" spans="1:8" ht="12.75">
      <c r="A134" s="28"/>
      <c r="B134" s="34"/>
      <c r="C134" s="26"/>
      <c r="D134" s="4"/>
      <c r="E134" s="110"/>
      <c r="F134" s="28"/>
      <c r="G134" s="44"/>
      <c r="H134" s="33"/>
    </row>
    <row r="135" spans="4:8" ht="12.75">
      <c r="D135" s="4" t="s">
        <v>26</v>
      </c>
      <c r="E135" s="110"/>
      <c r="G135" s="44"/>
      <c r="H135" s="33"/>
    </row>
    <row r="136" spans="1:8" ht="12.75">
      <c r="A136" s="28"/>
      <c r="D136" s="85"/>
      <c r="E136" s="116"/>
      <c r="F136" s="28"/>
      <c r="G136" s="44"/>
      <c r="H136" s="33"/>
    </row>
    <row r="137" spans="1:8" ht="38.25">
      <c r="A137" s="28"/>
      <c r="D137" s="81" t="s">
        <v>90</v>
      </c>
      <c r="E137" s="104"/>
      <c r="F137" s="28"/>
      <c r="G137" s="44"/>
      <c r="H137" s="33"/>
    </row>
    <row r="138" spans="1:8" ht="12.75">
      <c r="A138" s="28"/>
      <c r="D138" s="81"/>
      <c r="E138" s="110"/>
      <c r="F138" s="28"/>
      <c r="G138" s="44"/>
      <c r="H138" s="33"/>
    </row>
    <row r="139" spans="1:8" ht="12.75">
      <c r="A139" s="28"/>
      <c r="D139" s="18" t="s">
        <v>28</v>
      </c>
      <c r="E139" s="110"/>
      <c r="F139" s="28"/>
      <c r="G139" s="44"/>
      <c r="H139" s="33"/>
    </row>
    <row r="140" spans="1:8" ht="12.75">
      <c r="A140" s="28"/>
      <c r="B140" s="34"/>
      <c r="C140" s="26"/>
      <c r="D140" s="4"/>
      <c r="E140" s="110"/>
      <c r="F140" s="28"/>
      <c r="G140" s="44"/>
      <c r="H140" s="33"/>
    </row>
    <row r="141" spans="4:8" ht="12.75">
      <c r="D141" s="4" t="s">
        <v>26</v>
      </c>
      <c r="E141" s="110"/>
      <c r="G141" s="44"/>
      <c r="H141" s="33"/>
    </row>
    <row r="142" spans="4:8" ht="12.75">
      <c r="D142" s="4"/>
      <c r="E142" s="110"/>
      <c r="G142" s="44"/>
      <c r="H142" s="33"/>
    </row>
    <row r="143" spans="1:8" ht="12.75">
      <c r="A143" s="28"/>
      <c r="D143" s="18" t="s">
        <v>70</v>
      </c>
      <c r="E143" s="110"/>
      <c r="F143" s="28"/>
      <c r="G143" s="44"/>
      <c r="H143" s="33"/>
    </row>
    <row r="144" spans="1:8" ht="12.75">
      <c r="A144" s="28"/>
      <c r="B144" s="34"/>
      <c r="C144" s="26"/>
      <c r="D144" s="4"/>
      <c r="E144" s="110"/>
      <c r="F144" s="28"/>
      <c r="G144" s="44"/>
      <c r="H144" s="33"/>
    </row>
    <row r="145" spans="4:8" ht="12.75">
      <c r="D145" s="4" t="s">
        <v>26</v>
      </c>
      <c r="E145" s="110"/>
      <c r="G145" s="44"/>
      <c r="H145" s="33"/>
    </row>
    <row r="146" spans="4:8" ht="12.75">
      <c r="D146" s="4"/>
      <c r="E146" s="110"/>
      <c r="G146" s="44"/>
      <c r="H146" s="33"/>
    </row>
    <row r="147" spans="1:8" ht="12.75">
      <c r="A147" s="28"/>
      <c r="D147" s="18" t="s">
        <v>27</v>
      </c>
      <c r="E147" s="110"/>
      <c r="F147" s="28"/>
      <c r="G147" s="44"/>
      <c r="H147" s="33"/>
    </row>
    <row r="148" spans="1:8" ht="12.75">
      <c r="A148" s="28"/>
      <c r="B148" s="34"/>
      <c r="C148" s="26"/>
      <c r="D148" s="4"/>
      <c r="E148" s="110"/>
      <c r="F148" s="28"/>
      <c r="G148" s="44"/>
      <c r="H148" s="33"/>
    </row>
    <row r="149" spans="4:8" ht="13.5" thickBot="1">
      <c r="D149" s="7" t="s">
        <v>26</v>
      </c>
      <c r="E149" s="126"/>
      <c r="G149" s="44"/>
      <c r="H149" s="33"/>
    </row>
    <row r="150" spans="4:8" ht="12.75">
      <c r="D150" s="88"/>
      <c r="E150" s="117"/>
      <c r="G150" s="44"/>
      <c r="H150" s="33"/>
    </row>
    <row r="151" spans="1:8" ht="25.5">
      <c r="A151" s="123"/>
      <c r="B151" s="57">
        <v>7</v>
      </c>
      <c r="C151" s="93"/>
      <c r="D151" s="22" t="s">
        <v>68</v>
      </c>
      <c r="E151" s="110"/>
      <c r="F151" s="28"/>
      <c r="G151" s="44"/>
      <c r="H151" s="33"/>
    </row>
    <row r="152" spans="1:8" ht="12.75">
      <c r="A152" s="123"/>
      <c r="B152" s="57"/>
      <c r="C152" s="93"/>
      <c r="D152" s="22"/>
      <c r="E152" s="110"/>
      <c r="F152" s="28"/>
      <c r="G152" s="44"/>
      <c r="H152" s="33"/>
    </row>
    <row r="153" spans="1:8" ht="12.75">
      <c r="A153" s="123"/>
      <c r="B153" s="57"/>
      <c r="C153" s="93"/>
      <c r="D153" s="18" t="s">
        <v>14</v>
      </c>
      <c r="E153" s="104"/>
      <c r="F153" s="28"/>
      <c r="G153" s="44"/>
      <c r="H153" s="33"/>
    </row>
    <row r="154" spans="1:8" ht="12.75">
      <c r="A154" s="123"/>
      <c r="B154" s="57"/>
      <c r="C154" s="93"/>
      <c r="D154" s="23"/>
      <c r="E154" s="114"/>
      <c r="F154" s="28"/>
      <c r="G154" s="44"/>
      <c r="H154" s="33"/>
    </row>
    <row r="155" spans="1:8" ht="12.75">
      <c r="A155" s="123"/>
      <c r="B155" s="57"/>
      <c r="C155" s="93"/>
      <c r="D155" s="18" t="s">
        <v>24</v>
      </c>
      <c r="E155" s="114"/>
      <c r="F155" s="28"/>
      <c r="G155" s="44"/>
      <c r="H155" s="33"/>
    </row>
    <row r="156" spans="1:8" ht="12.75">
      <c r="A156" s="123"/>
      <c r="B156" s="57"/>
      <c r="C156" s="93"/>
      <c r="D156" s="18" t="s">
        <v>28</v>
      </c>
      <c r="E156" s="114"/>
      <c r="F156" s="28"/>
      <c r="G156" s="44"/>
      <c r="H156" s="33"/>
    </row>
    <row r="157" spans="1:8" ht="12.75">
      <c r="A157" s="123"/>
      <c r="B157" s="57"/>
      <c r="C157" s="93"/>
      <c r="D157" s="4"/>
      <c r="E157" s="114"/>
      <c r="F157" s="28"/>
      <c r="G157" s="44"/>
      <c r="H157" s="33"/>
    </row>
    <row r="158" spans="1:8" ht="12.75">
      <c r="A158" s="123"/>
      <c r="B158" s="57"/>
      <c r="C158" s="93"/>
      <c r="D158" s="4" t="s">
        <v>26</v>
      </c>
      <c r="E158" s="114"/>
      <c r="F158" s="28"/>
      <c r="G158" s="44"/>
      <c r="H158" s="33"/>
    </row>
    <row r="159" spans="1:8" ht="13.5" thickBot="1">
      <c r="A159" s="123"/>
      <c r="B159" s="124"/>
      <c r="C159" s="125"/>
      <c r="D159" s="5"/>
      <c r="E159" s="115"/>
      <c r="F159" s="28"/>
      <c r="G159" s="44"/>
      <c r="H159" s="33"/>
    </row>
    <row r="160" spans="1:8" ht="12.75">
      <c r="A160" s="2"/>
      <c r="B160" s="57"/>
      <c r="C160" s="93"/>
      <c r="D160" s="88"/>
      <c r="E160" s="117"/>
      <c r="G160" s="44"/>
      <c r="H160" s="33"/>
    </row>
    <row r="161" spans="1:8" ht="12.75">
      <c r="A161" s="123"/>
      <c r="B161" s="57">
        <v>8</v>
      </c>
      <c r="C161" s="93"/>
      <c r="D161" s="22" t="s">
        <v>69</v>
      </c>
      <c r="E161" s="110"/>
      <c r="F161" s="28"/>
      <c r="G161" s="44"/>
      <c r="H161" s="33"/>
    </row>
    <row r="162" spans="1:8" ht="12.75">
      <c r="A162" s="123"/>
      <c r="B162" s="57"/>
      <c r="C162" s="93"/>
      <c r="D162" s="22"/>
      <c r="E162" s="110"/>
      <c r="F162" s="28"/>
      <c r="G162" s="44"/>
      <c r="H162" s="33"/>
    </row>
    <row r="163" spans="1:8" ht="12.75">
      <c r="A163" s="123"/>
      <c r="B163" s="57"/>
      <c r="C163" s="93"/>
      <c r="D163" s="18" t="s">
        <v>14</v>
      </c>
      <c r="E163" s="104"/>
      <c r="F163" s="28"/>
      <c r="G163" s="44"/>
      <c r="H163" s="33"/>
    </row>
    <row r="164" spans="1:8" ht="12.75">
      <c r="A164" s="123"/>
      <c r="B164" s="57"/>
      <c r="C164" s="93"/>
      <c r="D164" s="23"/>
      <c r="E164" s="114"/>
      <c r="F164" s="28"/>
      <c r="G164" s="44"/>
      <c r="H164" s="33"/>
    </row>
    <row r="165" spans="1:8" ht="12.75">
      <c r="A165" s="123"/>
      <c r="B165" s="57"/>
      <c r="C165" s="93"/>
      <c r="D165" s="18" t="s">
        <v>24</v>
      </c>
      <c r="E165" s="114"/>
      <c r="F165" s="28"/>
      <c r="G165" s="44"/>
      <c r="H165" s="33"/>
    </row>
    <row r="166" spans="1:8" ht="12.75">
      <c r="A166" s="123"/>
      <c r="B166" s="57"/>
      <c r="C166" s="93"/>
      <c r="D166" s="18" t="s">
        <v>28</v>
      </c>
      <c r="E166" s="114"/>
      <c r="F166" s="28"/>
      <c r="G166" s="44"/>
      <c r="H166" s="33"/>
    </row>
    <row r="167" spans="1:8" ht="12.75">
      <c r="A167" s="123"/>
      <c r="B167" s="57"/>
      <c r="C167" s="93"/>
      <c r="D167" s="4"/>
      <c r="E167" s="114"/>
      <c r="F167" s="28"/>
      <c r="G167" s="44"/>
      <c r="H167" s="33"/>
    </row>
    <row r="168" spans="1:8" ht="12.75">
      <c r="A168" s="123"/>
      <c r="B168" s="57"/>
      <c r="C168" s="93"/>
      <c r="D168" s="4" t="s">
        <v>26</v>
      </c>
      <c r="E168" s="114"/>
      <c r="F168" s="28"/>
      <c r="G168" s="44"/>
      <c r="H168" s="33"/>
    </row>
    <row r="169" spans="1:8" ht="13.5" thickBot="1">
      <c r="A169" s="123"/>
      <c r="B169" s="124"/>
      <c r="C169" s="125"/>
      <c r="D169" s="5"/>
      <c r="E169" s="115"/>
      <c r="F169" s="28"/>
      <c r="G169" s="44"/>
      <c r="H169" s="33"/>
    </row>
    <row r="170" spans="1:8" ht="12.75">
      <c r="A170" s="2"/>
      <c r="B170" s="57"/>
      <c r="C170" s="93"/>
      <c r="D170" s="4"/>
      <c r="E170" s="114"/>
      <c r="G170" s="38"/>
      <c r="H170" s="8"/>
    </row>
    <row r="171" spans="1:8" ht="12.75">
      <c r="A171" s="2"/>
      <c r="B171" s="57">
        <v>9</v>
      </c>
      <c r="C171" s="93"/>
      <c r="D171" s="4" t="s">
        <v>29</v>
      </c>
      <c r="E171" s="104"/>
      <c r="G171" s="38"/>
      <c r="H171" s="8"/>
    </row>
    <row r="172" spans="1:8" ht="12.75">
      <c r="A172" s="2"/>
      <c r="B172" s="57"/>
      <c r="C172" s="93"/>
      <c r="D172" s="4"/>
      <c r="E172" s="114"/>
      <c r="G172" s="38"/>
      <c r="H172" s="8"/>
    </row>
    <row r="173" spans="1:8" ht="12.75">
      <c r="A173" s="2"/>
      <c r="B173" s="57"/>
      <c r="C173" s="93"/>
      <c r="D173" s="18" t="s">
        <v>14</v>
      </c>
      <c r="E173" s="114"/>
      <c r="G173" s="38"/>
      <c r="H173" s="8"/>
    </row>
    <row r="174" spans="1:8" ht="12.75">
      <c r="A174" s="2"/>
      <c r="B174" s="57"/>
      <c r="C174" s="93"/>
      <c r="D174" s="23"/>
      <c r="E174" s="114"/>
      <c r="G174" s="38"/>
      <c r="H174" s="8"/>
    </row>
    <row r="175" spans="1:8" ht="12.75">
      <c r="A175" s="2"/>
      <c r="B175" s="57"/>
      <c r="C175" s="93"/>
      <c r="D175" s="18" t="s">
        <v>24</v>
      </c>
      <c r="E175" s="114"/>
      <c r="G175" s="38"/>
      <c r="H175" s="8"/>
    </row>
    <row r="176" spans="1:8" ht="12.75">
      <c r="A176" s="2"/>
      <c r="B176" s="57"/>
      <c r="C176" s="93"/>
      <c r="D176" s="18" t="s">
        <v>28</v>
      </c>
      <c r="E176" s="114"/>
      <c r="G176" s="38"/>
      <c r="H176" s="8"/>
    </row>
    <row r="177" spans="1:8" ht="12.75">
      <c r="A177" s="2"/>
      <c r="B177" s="57"/>
      <c r="C177" s="93"/>
      <c r="D177" s="4"/>
      <c r="E177" s="114"/>
      <c r="G177" s="38"/>
      <c r="H177" s="8"/>
    </row>
    <row r="178" spans="1:8" ht="12.75">
      <c r="A178" s="2"/>
      <c r="B178" s="57"/>
      <c r="C178" s="93"/>
      <c r="D178" s="4" t="s">
        <v>26</v>
      </c>
      <c r="E178" s="114"/>
      <c r="G178" s="38"/>
      <c r="H178" s="8"/>
    </row>
    <row r="179" spans="1:8" ht="13.5" thickBot="1">
      <c r="A179" s="2"/>
      <c r="B179" s="57"/>
      <c r="C179" s="93"/>
      <c r="D179" s="5"/>
      <c r="E179" s="115"/>
      <c r="G179" s="41"/>
      <c r="H179" s="11"/>
    </row>
    <row r="180" spans="1:8" ht="12.75">
      <c r="A180" s="2"/>
      <c r="B180" s="57"/>
      <c r="C180" s="93"/>
      <c r="D180" s="89"/>
      <c r="E180" s="113"/>
      <c r="G180" s="45"/>
      <c r="H180" s="30"/>
    </row>
    <row r="181" spans="1:8" ht="51">
      <c r="A181" s="2"/>
      <c r="B181" s="57">
        <v>10</v>
      </c>
      <c r="C181" s="93"/>
      <c r="D181" s="22" t="s">
        <v>99</v>
      </c>
      <c r="E181" s="104"/>
      <c r="G181" s="46">
        <v>25000</v>
      </c>
      <c r="H181" s="21">
        <v>15000</v>
      </c>
    </row>
    <row r="182" spans="1:8" ht="12.75">
      <c r="A182" s="2"/>
      <c r="B182" s="57"/>
      <c r="C182" s="93"/>
      <c r="D182" s="4" t="s">
        <v>100</v>
      </c>
      <c r="E182" s="118"/>
      <c r="G182" s="46"/>
      <c r="H182" s="21"/>
    </row>
    <row r="183" spans="1:8" ht="12.75">
      <c r="A183" s="2"/>
      <c r="B183" s="57"/>
      <c r="C183" s="93"/>
      <c r="D183" s="4"/>
      <c r="E183" s="106"/>
      <c r="G183" s="47" t="s">
        <v>3</v>
      </c>
      <c r="H183" s="24" t="s">
        <v>3</v>
      </c>
    </row>
    <row r="184" spans="1:8" ht="12.75">
      <c r="A184" s="2"/>
      <c r="B184" s="57"/>
      <c r="C184" s="93"/>
      <c r="D184" s="18" t="s">
        <v>14</v>
      </c>
      <c r="E184" s="114"/>
      <c r="G184" s="47"/>
      <c r="H184" s="24"/>
    </row>
    <row r="185" spans="1:8" ht="12.75">
      <c r="A185" s="2"/>
      <c r="B185" s="57"/>
      <c r="C185" s="93"/>
      <c r="D185" s="23"/>
      <c r="E185" s="114"/>
      <c r="G185" s="47"/>
      <c r="H185" s="24"/>
    </row>
    <row r="186" spans="1:8" ht="12.75">
      <c r="A186" s="2"/>
      <c r="B186" s="57"/>
      <c r="C186" s="93"/>
      <c r="D186" s="18" t="s">
        <v>24</v>
      </c>
      <c r="E186" s="114"/>
      <c r="G186" s="47"/>
      <c r="H186" s="24"/>
    </row>
    <row r="187" spans="1:8" ht="12.75">
      <c r="A187" s="2"/>
      <c r="B187" s="57"/>
      <c r="C187" s="93"/>
      <c r="D187" s="18" t="s">
        <v>25</v>
      </c>
      <c r="E187" s="114"/>
      <c r="G187" s="47"/>
      <c r="H187" s="24"/>
    </row>
    <row r="188" spans="1:8" ht="12.75">
      <c r="A188" s="2"/>
      <c r="B188" s="57"/>
      <c r="C188" s="93"/>
      <c r="D188" s="4"/>
      <c r="E188" s="114"/>
      <c r="G188" s="47"/>
      <c r="H188" s="24"/>
    </row>
    <row r="189" spans="1:8" ht="12.75">
      <c r="A189" s="2"/>
      <c r="B189" s="57"/>
      <c r="C189" s="93"/>
      <c r="D189" s="4" t="s">
        <v>26</v>
      </c>
      <c r="E189" s="114"/>
      <c r="G189" s="47"/>
      <c r="H189" s="24"/>
    </row>
    <row r="190" spans="1:8" ht="13.5" thickBot="1">
      <c r="A190" s="2"/>
      <c r="B190" s="57"/>
      <c r="C190" s="93"/>
      <c r="D190" s="7"/>
      <c r="E190" s="115"/>
      <c r="G190" s="48"/>
      <c r="H190" s="25"/>
    </row>
    <row r="191" spans="1:8" ht="12.75">
      <c r="A191" s="2"/>
      <c r="B191" s="57"/>
      <c r="C191" s="93"/>
      <c r="D191" s="6"/>
      <c r="E191" s="119"/>
      <c r="G191" s="47"/>
      <c r="H191" s="24"/>
    </row>
    <row r="192" spans="1:8" ht="12.75">
      <c r="A192" s="2"/>
      <c r="B192" s="57">
        <v>11</v>
      </c>
      <c r="C192" s="93"/>
      <c r="D192" s="22" t="s">
        <v>58</v>
      </c>
      <c r="E192" s="104"/>
      <c r="G192" s="47"/>
      <c r="H192" s="24"/>
    </row>
    <row r="193" spans="1:8" ht="12.75">
      <c r="A193" s="2"/>
      <c r="B193" s="57"/>
      <c r="C193" s="93"/>
      <c r="D193" s="22"/>
      <c r="E193" s="106"/>
      <c r="G193" s="47"/>
      <c r="H193" s="24"/>
    </row>
    <row r="194" spans="1:8" ht="12.75">
      <c r="A194" s="2"/>
      <c r="B194" s="57"/>
      <c r="C194" s="93"/>
      <c r="D194" s="18" t="s">
        <v>14</v>
      </c>
      <c r="E194" s="106"/>
      <c r="G194" s="47"/>
      <c r="H194" s="24"/>
    </row>
    <row r="195" spans="1:8" ht="12.75">
      <c r="A195" s="2"/>
      <c r="B195" s="57"/>
      <c r="C195" s="93"/>
      <c r="D195" s="23"/>
      <c r="E195" s="106"/>
      <c r="G195" s="47"/>
      <c r="H195" s="24"/>
    </row>
    <row r="196" spans="1:8" ht="12.75">
      <c r="A196" s="2"/>
      <c r="B196" s="57"/>
      <c r="C196" s="93"/>
      <c r="D196" s="18" t="s">
        <v>24</v>
      </c>
      <c r="E196" s="106"/>
      <c r="G196" s="47"/>
      <c r="H196" s="24"/>
    </row>
    <row r="197" spans="1:8" ht="12.75">
      <c r="A197" s="2"/>
      <c r="B197" s="57"/>
      <c r="C197" s="93"/>
      <c r="D197" s="18" t="s">
        <v>25</v>
      </c>
      <c r="E197" s="106"/>
      <c r="G197" s="47"/>
      <c r="H197" s="24"/>
    </row>
    <row r="198" spans="1:8" ht="12.75">
      <c r="A198" s="2"/>
      <c r="B198" s="57"/>
      <c r="C198" s="93"/>
      <c r="D198" s="4"/>
      <c r="E198" s="106"/>
      <c r="G198" s="47"/>
      <c r="H198" s="24"/>
    </row>
    <row r="199" spans="1:8" ht="12.75">
      <c r="A199" s="2"/>
      <c r="B199" s="57"/>
      <c r="C199" s="93"/>
      <c r="D199" s="4" t="s">
        <v>26</v>
      </c>
      <c r="E199" s="106"/>
      <c r="G199" s="47"/>
      <c r="H199" s="24"/>
    </row>
    <row r="200" spans="1:8" ht="13.5" thickBot="1">
      <c r="A200" s="2"/>
      <c r="B200" s="57"/>
      <c r="C200" s="93"/>
      <c r="D200" s="7"/>
      <c r="E200" s="107"/>
      <c r="G200" s="47"/>
      <c r="H200" s="24"/>
    </row>
    <row r="201" spans="1:8" ht="12.75">
      <c r="A201" s="2"/>
      <c r="B201" s="57"/>
      <c r="C201" s="93"/>
      <c r="D201" s="6"/>
      <c r="E201" s="120"/>
      <c r="G201" s="49"/>
      <c r="H201" s="14"/>
    </row>
    <row r="202" spans="1:8" ht="12.75">
      <c r="A202" s="2"/>
      <c r="B202" s="57">
        <v>12</v>
      </c>
      <c r="C202" s="93"/>
      <c r="D202" s="22" t="s">
        <v>91</v>
      </c>
      <c r="E202" s="104"/>
      <c r="G202" s="38" t="s">
        <v>3</v>
      </c>
      <c r="H202" s="8" t="s">
        <v>3</v>
      </c>
    </row>
    <row r="203" spans="1:8" ht="12.75">
      <c r="A203" s="2"/>
      <c r="B203" s="57"/>
      <c r="C203" s="93"/>
      <c r="D203" s="22"/>
      <c r="E203" s="110"/>
      <c r="G203" s="38"/>
      <c r="H203" s="8"/>
    </row>
    <row r="204" spans="1:8" ht="12.75">
      <c r="A204" s="2"/>
      <c r="B204" s="57"/>
      <c r="C204" s="93"/>
      <c r="D204" s="18" t="s">
        <v>14</v>
      </c>
      <c r="E204" s="114"/>
      <c r="G204" s="38"/>
      <c r="H204" s="8"/>
    </row>
    <row r="205" spans="1:8" ht="12.75">
      <c r="A205" s="2"/>
      <c r="B205" s="57"/>
      <c r="C205" s="93"/>
      <c r="D205" s="23"/>
      <c r="E205" s="114"/>
      <c r="G205" s="38"/>
      <c r="H205" s="8"/>
    </row>
    <row r="206" spans="1:8" ht="12.75">
      <c r="A206" s="2"/>
      <c r="B206" s="57"/>
      <c r="C206" s="93"/>
      <c r="D206" s="18" t="s">
        <v>24</v>
      </c>
      <c r="E206" s="114"/>
      <c r="G206" s="38"/>
      <c r="H206" s="8"/>
    </row>
    <row r="207" spans="1:8" ht="12.75">
      <c r="A207" s="2"/>
      <c r="B207" s="57"/>
      <c r="C207" s="93"/>
      <c r="D207" s="18" t="s">
        <v>27</v>
      </c>
      <c r="E207" s="114"/>
      <c r="G207" s="38"/>
      <c r="H207" s="8"/>
    </row>
    <row r="208" spans="1:8" ht="12.75">
      <c r="A208" s="2"/>
      <c r="B208" s="57"/>
      <c r="C208" s="93"/>
      <c r="D208" s="4"/>
      <c r="E208" s="114"/>
      <c r="G208" s="38"/>
      <c r="H208" s="8"/>
    </row>
    <row r="209" spans="1:8" ht="13.5" thickBot="1">
      <c r="A209" s="2"/>
      <c r="B209" s="57"/>
      <c r="C209" s="93"/>
      <c r="D209" s="4" t="s">
        <v>26</v>
      </c>
      <c r="E209" s="114"/>
      <c r="G209" s="41"/>
      <c r="H209" s="11"/>
    </row>
    <row r="210" spans="1:8" ht="13.5" thickBot="1">
      <c r="A210" s="2"/>
      <c r="B210" s="57"/>
      <c r="C210" s="93"/>
      <c r="D210" s="5"/>
      <c r="E210" s="115"/>
      <c r="G210" s="40"/>
      <c r="H210" s="10"/>
    </row>
    <row r="211" spans="1:8" ht="12.75">
      <c r="A211" s="2"/>
      <c r="B211" s="57"/>
      <c r="C211" s="93"/>
      <c r="D211" s="6"/>
      <c r="E211" s="120"/>
      <c r="G211" s="38"/>
      <c r="H211" s="8"/>
    </row>
    <row r="212" spans="1:8" ht="12.75">
      <c r="A212" s="2"/>
      <c r="B212" s="57">
        <v>13</v>
      </c>
      <c r="C212" s="93"/>
      <c r="D212" s="92" t="s">
        <v>92</v>
      </c>
      <c r="E212" s="104"/>
      <c r="G212" s="39">
        <v>25000</v>
      </c>
      <c r="H212" s="9">
        <v>10000</v>
      </c>
    </row>
    <row r="213" spans="1:8" ht="12.75">
      <c r="A213" s="2"/>
      <c r="B213" s="57"/>
      <c r="C213" s="93"/>
      <c r="D213" s="22"/>
      <c r="E213" s="110"/>
      <c r="G213" s="38" t="s">
        <v>3</v>
      </c>
      <c r="H213" s="8" t="s">
        <v>3</v>
      </c>
    </row>
    <row r="214" spans="1:8" ht="12.75">
      <c r="A214" s="2"/>
      <c r="B214" s="57"/>
      <c r="C214" s="93"/>
      <c r="D214" s="18" t="s">
        <v>14</v>
      </c>
      <c r="E214" s="114"/>
      <c r="G214" s="38"/>
      <c r="H214" s="8"/>
    </row>
    <row r="215" spans="1:8" ht="12.75">
      <c r="A215" s="2"/>
      <c r="B215" s="57"/>
      <c r="C215" s="93"/>
      <c r="D215" s="23"/>
      <c r="E215" s="114"/>
      <c r="G215" s="38"/>
      <c r="H215" s="8"/>
    </row>
    <row r="216" spans="1:8" ht="12.75">
      <c r="A216" s="2"/>
      <c r="B216" s="57"/>
      <c r="C216" s="93"/>
      <c r="D216" s="18" t="s">
        <v>24</v>
      </c>
      <c r="E216" s="114"/>
      <c r="G216" s="38"/>
      <c r="H216" s="8"/>
    </row>
    <row r="217" spans="1:8" ht="12.75">
      <c r="A217" s="2"/>
      <c r="B217" s="57"/>
      <c r="C217" s="93"/>
      <c r="D217" s="18" t="s">
        <v>27</v>
      </c>
      <c r="E217" s="114"/>
      <c r="G217" s="38"/>
      <c r="H217" s="8"/>
    </row>
    <row r="218" spans="1:8" ht="12.75">
      <c r="A218" s="2"/>
      <c r="B218" s="57"/>
      <c r="C218" s="93"/>
      <c r="D218" s="4"/>
      <c r="E218" s="114"/>
      <c r="G218" s="38"/>
      <c r="H218" s="8"/>
    </row>
    <row r="219" spans="1:8" ht="12.75">
      <c r="A219" s="2"/>
      <c r="B219" s="57"/>
      <c r="C219" s="93"/>
      <c r="D219" s="4" t="s">
        <v>26</v>
      </c>
      <c r="E219" s="114"/>
      <c r="G219" s="38"/>
      <c r="H219" s="8"/>
    </row>
    <row r="220" spans="1:8" ht="13.5" thickBot="1">
      <c r="A220" s="2"/>
      <c r="B220" s="57"/>
      <c r="C220" s="93"/>
      <c r="D220" s="5"/>
      <c r="E220" s="115"/>
      <c r="G220" s="41"/>
      <c r="H220" s="11"/>
    </row>
    <row r="221" spans="1:8" ht="12.75">
      <c r="A221" s="2"/>
      <c r="B221" s="57"/>
      <c r="C221" s="93"/>
      <c r="D221" s="6"/>
      <c r="E221" s="120"/>
      <c r="G221" s="40"/>
      <c r="H221" s="10"/>
    </row>
    <row r="222" spans="1:8" ht="12.75">
      <c r="A222" s="2"/>
      <c r="B222" s="57">
        <v>14</v>
      </c>
      <c r="C222" s="93"/>
      <c r="D222" s="92" t="s">
        <v>93</v>
      </c>
      <c r="E222" s="104"/>
      <c r="G222" s="40"/>
      <c r="H222" s="10"/>
    </row>
    <row r="223" spans="1:8" ht="12.75">
      <c r="A223" s="2"/>
      <c r="B223" s="57"/>
      <c r="C223" s="93"/>
      <c r="D223" s="22"/>
      <c r="E223" s="110"/>
      <c r="G223" s="40"/>
      <c r="H223" s="10"/>
    </row>
    <row r="224" spans="1:8" ht="12.75">
      <c r="A224" s="2"/>
      <c r="B224" s="57"/>
      <c r="C224" s="93"/>
      <c r="D224" s="18" t="s">
        <v>14</v>
      </c>
      <c r="E224" s="114"/>
      <c r="G224" s="40"/>
      <c r="H224" s="10"/>
    </row>
    <row r="225" spans="1:8" ht="12.75">
      <c r="A225" s="2"/>
      <c r="B225" s="57"/>
      <c r="C225" s="93"/>
      <c r="D225" s="23"/>
      <c r="E225" s="114"/>
      <c r="G225" s="40"/>
      <c r="H225" s="10"/>
    </row>
    <row r="226" spans="1:8" ht="12.75">
      <c r="A226" s="2"/>
      <c r="B226" s="57"/>
      <c r="C226" s="93"/>
      <c r="D226" s="18" t="s">
        <v>24</v>
      </c>
      <c r="E226" s="114"/>
      <c r="G226" s="40"/>
      <c r="H226" s="10"/>
    </row>
    <row r="227" spans="1:8" ht="12.75">
      <c r="A227" s="2"/>
      <c r="B227" s="57"/>
      <c r="C227" s="93"/>
      <c r="D227" s="18" t="s">
        <v>28</v>
      </c>
      <c r="E227" s="114"/>
      <c r="G227" s="40"/>
      <c r="H227" s="10"/>
    </row>
    <row r="228" spans="1:8" ht="12.75">
      <c r="A228" s="2"/>
      <c r="B228" s="57"/>
      <c r="C228" s="93"/>
      <c r="D228" s="4"/>
      <c r="E228" s="114"/>
      <c r="G228" s="40"/>
      <c r="H228" s="10"/>
    </row>
    <row r="229" spans="1:8" ht="12.75">
      <c r="A229" s="2"/>
      <c r="B229" s="57"/>
      <c r="C229" s="93"/>
      <c r="D229" s="4" t="s">
        <v>26</v>
      </c>
      <c r="E229" s="114"/>
      <c r="G229" s="40"/>
      <c r="H229" s="10"/>
    </row>
    <row r="230" spans="1:8" ht="13.5" thickBot="1">
      <c r="A230" s="2"/>
      <c r="B230" s="57"/>
      <c r="C230" s="93"/>
      <c r="D230" s="90"/>
      <c r="E230" s="106"/>
      <c r="G230" s="40"/>
      <c r="H230" s="10"/>
    </row>
    <row r="231" spans="1:8" ht="12.75">
      <c r="A231" s="2"/>
      <c r="B231" s="57"/>
      <c r="C231" s="93"/>
      <c r="D231" s="6"/>
      <c r="E231" s="120"/>
      <c r="G231" s="40"/>
      <c r="H231" s="10"/>
    </row>
    <row r="232" spans="1:8" ht="12.75">
      <c r="A232" s="2"/>
      <c r="B232" s="57">
        <v>15</v>
      </c>
      <c r="C232" s="93"/>
      <c r="D232" s="92" t="s">
        <v>94</v>
      </c>
      <c r="E232" s="104"/>
      <c r="G232" s="39">
        <v>20000</v>
      </c>
      <c r="H232" s="9">
        <v>10000</v>
      </c>
    </row>
    <row r="233" spans="1:8" ht="12.75">
      <c r="A233" s="2"/>
      <c r="B233" s="57"/>
      <c r="C233" s="93"/>
      <c r="D233" s="22"/>
      <c r="E233" s="110"/>
      <c r="G233" s="39"/>
      <c r="H233" s="9"/>
    </row>
    <row r="234" spans="1:8" ht="12.75">
      <c r="A234" s="2"/>
      <c r="B234" s="57"/>
      <c r="C234" s="93"/>
      <c r="D234" s="18" t="s">
        <v>14</v>
      </c>
      <c r="E234" s="114"/>
      <c r="G234" s="39"/>
      <c r="H234" s="9"/>
    </row>
    <row r="235" spans="1:8" ht="12.75">
      <c r="A235" s="2"/>
      <c r="B235" s="57"/>
      <c r="C235" s="93"/>
      <c r="D235" s="23"/>
      <c r="E235" s="114"/>
      <c r="G235" s="38" t="s">
        <v>3</v>
      </c>
      <c r="H235" s="8" t="s">
        <v>3</v>
      </c>
    </row>
    <row r="236" spans="1:8" ht="12.75">
      <c r="A236" s="2"/>
      <c r="B236" s="57"/>
      <c r="C236" s="93"/>
      <c r="D236" s="18" t="s">
        <v>24</v>
      </c>
      <c r="E236" s="114"/>
      <c r="G236" s="38"/>
      <c r="H236" s="8"/>
    </row>
    <row r="237" spans="1:8" ht="12.75">
      <c r="A237" s="2"/>
      <c r="B237" s="57"/>
      <c r="C237" s="93"/>
      <c r="D237" s="18" t="s">
        <v>27</v>
      </c>
      <c r="E237" s="114"/>
      <c r="G237" s="38"/>
      <c r="H237" s="8"/>
    </row>
    <row r="238" spans="1:8" ht="12.75">
      <c r="A238" s="2"/>
      <c r="B238" s="57"/>
      <c r="C238" s="93"/>
      <c r="D238" s="4"/>
      <c r="E238" s="114"/>
      <c r="G238" s="38"/>
      <c r="H238" s="8"/>
    </row>
    <row r="239" spans="1:8" ht="12.75">
      <c r="A239" s="2"/>
      <c r="B239" s="57"/>
      <c r="C239" s="93"/>
      <c r="D239" s="4" t="s">
        <v>26</v>
      </c>
      <c r="E239" s="114"/>
      <c r="G239" s="38"/>
      <c r="H239" s="8"/>
    </row>
    <row r="240" spans="1:8" ht="13.5" thickBot="1">
      <c r="A240" s="2"/>
      <c r="B240" s="57"/>
      <c r="C240" s="93"/>
      <c r="D240" s="5"/>
      <c r="E240" s="115"/>
      <c r="G240" s="38"/>
      <c r="H240" s="8"/>
    </row>
    <row r="241" spans="1:8" ht="12.75">
      <c r="A241" s="2"/>
      <c r="B241" s="57"/>
      <c r="C241" s="93"/>
      <c r="D241" s="6"/>
      <c r="E241" s="120"/>
      <c r="G241" s="40"/>
      <c r="H241" s="10"/>
    </row>
    <row r="242" spans="1:8" ht="12.75">
      <c r="A242" s="2"/>
      <c r="B242" s="57">
        <v>16</v>
      </c>
      <c r="C242" s="93"/>
      <c r="D242" s="92" t="s">
        <v>95</v>
      </c>
      <c r="E242" s="104"/>
      <c r="G242" s="39">
        <v>20000</v>
      </c>
      <c r="H242" s="9">
        <v>10000</v>
      </c>
    </row>
    <row r="243" spans="1:8" ht="12.75">
      <c r="A243" s="2"/>
      <c r="B243" s="57"/>
      <c r="C243" s="93"/>
      <c r="D243" s="22"/>
      <c r="E243" s="110"/>
      <c r="G243" s="39"/>
      <c r="H243" s="9"/>
    </row>
    <row r="244" spans="1:8" ht="12.75">
      <c r="A244" s="2"/>
      <c r="B244" s="57"/>
      <c r="C244" s="93"/>
      <c r="D244" s="18" t="s">
        <v>14</v>
      </c>
      <c r="E244" s="114"/>
      <c r="G244" s="39"/>
      <c r="H244" s="9"/>
    </row>
    <row r="245" spans="1:8" ht="12.75">
      <c r="A245" s="2"/>
      <c r="B245" s="57"/>
      <c r="C245" s="93"/>
      <c r="D245" s="23"/>
      <c r="E245" s="114"/>
      <c r="G245" s="38" t="s">
        <v>3</v>
      </c>
      <c r="H245" s="8" t="s">
        <v>3</v>
      </c>
    </row>
    <row r="246" spans="1:8" ht="12.75">
      <c r="A246" s="2"/>
      <c r="B246" s="57"/>
      <c r="C246" s="93"/>
      <c r="D246" s="18" t="s">
        <v>24</v>
      </c>
      <c r="E246" s="114"/>
      <c r="G246" s="38"/>
      <c r="H246" s="8"/>
    </row>
    <row r="247" spans="1:8" ht="12.75">
      <c r="A247" s="2"/>
      <c r="B247" s="57"/>
      <c r="C247" s="93"/>
      <c r="D247" s="18" t="s">
        <v>67</v>
      </c>
      <c r="E247" s="114"/>
      <c r="G247" s="38"/>
      <c r="H247" s="8"/>
    </row>
    <row r="248" spans="1:8" ht="12.75">
      <c r="A248" s="2"/>
      <c r="B248" s="57"/>
      <c r="C248" s="93"/>
      <c r="D248" s="4"/>
      <c r="E248" s="114"/>
      <c r="G248" s="38"/>
      <c r="H248" s="8"/>
    </row>
    <row r="249" spans="1:8" ht="12.75">
      <c r="A249" s="2"/>
      <c r="B249" s="57"/>
      <c r="C249" s="93"/>
      <c r="D249" s="4" t="s">
        <v>26</v>
      </c>
      <c r="E249" s="114"/>
      <c r="G249" s="38"/>
      <c r="H249" s="8"/>
    </row>
    <row r="250" spans="1:8" ht="13.5" thickBot="1">
      <c r="A250" s="2"/>
      <c r="B250" s="57"/>
      <c r="C250" s="93"/>
      <c r="D250" s="5"/>
      <c r="E250" s="115"/>
      <c r="G250" s="38"/>
      <c r="H250" s="8"/>
    </row>
    <row r="251" spans="1:8" ht="12.75">
      <c r="A251" s="2"/>
      <c r="B251" s="57"/>
      <c r="C251" s="93"/>
      <c r="D251" s="6"/>
      <c r="E251" s="120"/>
      <c r="G251" s="40"/>
      <c r="H251" s="10"/>
    </row>
    <row r="252" spans="1:8" ht="12.75">
      <c r="A252" s="2"/>
      <c r="B252" s="57">
        <v>17</v>
      </c>
      <c r="C252" s="93"/>
      <c r="D252" s="92" t="s">
        <v>96</v>
      </c>
      <c r="E252" s="104"/>
      <c r="G252" s="39">
        <v>20000</v>
      </c>
      <c r="H252" s="9">
        <v>10000</v>
      </c>
    </row>
    <row r="253" spans="1:8" ht="12.75">
      <c r="A253" s="2"/>
      <c r="B253" s="57"/>
      <c r="C253" s="93"/>
      <c r="D253" s="22"/>
      <c r="E253" s="110"/>
      <c r="G253" s="39"/>
      <c r="H253" s="9"/>
    </row>
    <row r="254" spans="1:8" ht="12.75">
      <c r="A254" s="2"/>
      <c r="B254" s="57"/>
      <c r="C254" s="93"/>
      <c r="D254" s="18" t="s">
        <v>14</v>
      </c>
      <c r="E254" s="114"/>
      <c r="G254" s="39"/>
      <c r="H254" s="9"/>
    </row>
    <row r="255" spans="1:8" ht="12.75">
      <c r="A255" s="2"/>
      <c r="B255" s="57"/>
      <c r="C255" s="93"/>
      <c r="D255" s="23"/>
      <c r="E255" s="114"/>
      <c r="G255" s="38" t="s">
        <v>3</v>
      </c>
      <c r="H255" s="8" t="s">
        <v>3</v>
      </c>
    </row>
    <row r="256" spans="1:8" ht="12.75">
      <c r="A256" s="2"/>
      <c r="B256" s="57"/>
      <c r="C256" s="93"/>
      <c r="D256" s="18" t="s">
        <v>24</v>
      </c>
      <c r="E256" s="114"/>
      <c r="G256" s="38"/>
      <c r="H256" s="8"/>
    </row>
    <row r="257" spans="1:8" ht="12.75">
      <c r="A257" s="2"/>
      <c r="B257" s="57"/>
      <c r="C257" s="93"/>
      <c r="D257" s="18" t="s">
        <v>70</v>
      </c>
      <c r="E257" s="114"/>
      <c r="G257" s="38"/>
      <c r="H257" s="8"/>
    </row>
    <row r="258" spans="1:8" ht="12.75">
      <c r="A258" s="2"/>
      <c r="B258" s="57"/>
      <c r="C258" s="93"/>
      <c r="D258" s="4"/>
      <c r="E258" s="114"/>
      <c r="G258" s="38"/>
      <c r="H258" s="8"/>
    </row>
    <row r="259" spans="1:8" ht="12.75">
      <c r="A259" s="2"/>
      <c r="B259" s="57"/>
      <c r="C259" s="93"/>
      <c r="D259" s="4" t="s">
        <v>26</v>
      </c>
      <c r="E259" s="114"/>
      <c r="G259" s="38"/>
      <c r="H259" s="8"/>
    </row>
    <row r="260" spans="1:8" ht="13.5" thickBot="1">
      <c r="A260" s="2"/>
      <c r="B260" s="57"/>
      <c r="C260" s="93"/>
      <c r="D260" s="5"/>
      <c r="E260" s="115"/>
      <c r="G260" s="38"/>
      <c r="H260" s="8"/>
    </row>
    <row r="261" spans="1:8" ht="12.75">
      <c r="A261" s="2"/>
      <c r="B261" s="57"/>
      <c r="C261" s="93"/>
      <c r="D261" s="88"/>
      <c r="E261" s="113"/>
      <c r="G261" s="40"/>
      <c r="H261" s="10"/>
    </row>
    <row r="262" spans="1:8" ht="25.5">
      <c r="A262" s="2"/>
      <c r="B262" s="57">
        <v>18</v>
      </c>
      <c r="C262" s="93"/>
      <c r="D262" s="4" t="s">
        <v>73</v>
      </c>
      <c r="E262" s="104"/>
      <c r="G262" s="40"/>
      <c r="H262" s="10"/>
    </row>
    <row r="263" spans="1:8" ht="12.75">
      <c r="A263" s="2"/>
      <c r="B263" s="57"/>
      <c r="C263" s="93"/>
      <c r="D263" s="4"/>
      <c r="E263" s="114"/>
      <c r="G263" s="40"/>
      <c r="H263" s="10"/>
    </row>
    <row r="264" spans="1:8" ht="12.75">
      <c r="A264" s="2"/>
      <c r="B264" s="57"/>
      <c r="C264" s="93"/>
      <c r="D264" s="18" t="s">
        <v>14</v>
      </c>
      <c r="E264" s="114"/>
      <c r="G264" s="40"/>
      <c r="H264" s="10"/>
    </row>
    <row r="265" spans="1:8" ht="12.75">
      <c r="A265" s="2"/>
      <c r="B265" s="57"/>
      <c r="C265" s="93"/>
      <c r="D265" s="23"/>
      <c r="E265" s="114"/>
      <c r="G265" s="40"/>
      <c r="H265" s="10"/>
    </row>
    <row r="266" spans="1:8" ht="12.75">
      <c r="A266" s="2"/>
      <c r="B266" s="57"/>
      <c r="C266" s="93"/>
      <c r="D266" s="18" t="s">
        <v>24</v>
      </c>
      <c r="E266" s="114"/>
      <c r="G266" s="40"/>
      <c r="H266" s="10"/>
    </row>
    <row r="267" spans="1:8" ht="12.75">
      <c r="A267" s="2"/>
      <c r="B267" s="57"/>
      <c r="C267" s="93"/>
      <c r="D267" s="18" t="s">
        <v>59</v>
      </c>
      <c r="E267" s="114"/>
      <c r="G267" s="40"/>
      <c r="H267" s="10"/>
    </row>
    <row r="268" spans="1:8" ht="12.75">
      <c r="A268" s="2"/>
      <c r="B268" s="57"/>
      <c r="C268" s="93"/>
      <c r="D268" s="4"/>
      <c r="E268" s="114"/>
      <c r="G268" s="40"/>
      <c r="H268" s="10"/>
    </row>
    <row r="269" spans="1:8" ht="12.75">
      <c r="A269" s="2"/>
      <c r="B269" s="57"/>
      <c r="C269" s="93"/>
      <c r="D269" s="4"/>
      <c r="E269" s="114"/>
      <c r="G269" s="40"/>
      <c r="H269" s="10"/>
    </row>
    <row r="270" spans="1:8" ht="12.75">
      <c r="A270" s="2"/>
      <c r="B270" s="57"/>
      <c r="C270" s="93"/>
      <c r="D270" s="4" t="s">
        <v>26</v>
      </c>
      <c r="E270" s="114"/>
      <c r="G270" s="40"/>
      <c r="H270" s="10"/>
    </row>
    <row r="271" spans="1:8" ht="13.5" thickBot="1">
      <c r="A271" s="2"/>
      <c r="B271" s="57"/>
      <c r="C271" s="93"/>
      <c r="D271" s="7"/>
      <c r="E271" s="115"/>
      <c r="G271" s="40"/>
      <c r="H271" s="10"/>
    </row>
    <row r="272" spans="1:8" ht="12.75">
      <c r="A272" s="2"/>
      <c r="B272" s="57"/>
      <c r="C272" s="93"/>
      <c r="D272" s="90"/>
      <c r="E272" s="106"/>
      <c r="G272" s="40"/>
      <c r="H272" s="10"/>
    </row>
    <row r="273" spans="1:8" ht="25.5">
      <c r="A273" s="2"/>
      <c r="B273" s="57">
        <v>19</v>
      </c>
      <c r="C273" s="93"/>
      <c r="D273" s="22" t="s">
        <v>101</v>
      </c>
      <c r="E273" s="104"/>
      <c r="G273" s="39">
        <v>8000</v>
      </c>
      <c r="H273" s="9">
        <v>2000</v>
      </c>
    </row>
    <row r="274" spans="1:8" ht="12.75">
      <c r="A274" s="2"/>
      <c r="B274" s="57"/>
      <c r="C274" s="93"/>
      <c r="D274" s="4"/>
      <c r="E274" s="106"/>
      <c r="G274" s="38" t="s">
        <v>3</v>
      </c>
      <c r="H274" s="8" t="s">
        <v>3</v>
      </c>
    </row>
    <row r="275" spans="1:8" ht="12.75">
      <c r="A275" s="2"/>
      <c r="B275" s="57"/>
      <c r="C275" s="93"/>
      <c r="D275" s="18" t="s">
        <v>14</v>
      </c>
      <c r="E275" s="106"/>
      <c r="G275" s="38"/>
      <c r="H275" s="8"/>
    </row>
    <row r="276" spans="1:8" ht="12.75">
      <c r="A276" s="2"/>
      <c r="B276" s="57"/>
      <c r="C276" s="93"/>
      <c r="D276" s="23"/>
      <c r="E276" s="106"/>
      <c r="G276" s="38"/>
      <c r="H276" s="8"/>
    </row>
    <row r="277" spans="1:8" ht="12.75">
      <c r="A277" s="2"/>
      <c r="B277" s="57"/>
      <c r="C277" s="93"/>
      <c r="D277" s="18" t="s">
        <v>24</v>
      </c>
      <c r="E277" s="106"/>
      <c r="G277" s="38"/>
      <c r="H277" s="8"/>
    </row>
    <row r="278" spans="1:8" ht="12.75">
      <c r="A278" s="2"/>
      <c r="B278" s="57"/>
      <c r="C278" s="93"/>
      <c r="D278" s="18" t="s">
        <v>28</v>
      </c>
      <c r="E278" s="106"/>
      <c r="G278" s="38"/>
      <c r="H278" s="8"/>
    </row>
    <row r="279" spans="1:8" ht="12.75">
      <c r="A279" s="2"/>
      <c r="B279" s="57"/>
      <c r="C279" s="93"/>
      <c r="D279" s="4"/>
      <c r="E279" s="106"/>
      <c r="G279" s="38"/>
      <c r="H279" s="8"/>
    </row>
    <row r="280" spans="1:8" ht="12.75">
      <c r="A280" s="2"/>
      <c r="B280" s="57"/>
      <c r="C280" s="93"/>
      <c r="D280" s="4" t="s">
        <v>26</v>
      </c>
      <c r="E280" s="106"/>
      <c r="G280" s="38"/>
      <c r="H280" s="8"/>
    </row>
    <row r="281" spans="1:8" ht="13.5" thickBot="1">
      <c r="A281" s="2"/>
      <c r="B281" s="57"/>
      <c r="C281" s="93"/>
      <c r="D281" s="5"/>
      <c r="E281" s="107"/>
      <c r="G281" s="41"/>
      <c r="H281" s="11"/>
    </row>
    <row r="282" spans="1:8" ht="12.75">
      <c r="A282" s="2"/>
      <c r="B282" s="57"/>
      <c r="C282" s="93"/>
      <c r="D282" s="6"/>
      <c r="E282" s="119"/>
      <c r="G282" s="49"/>
      <c r="H282" s="14"/>
    </row>
    <row r="283" spans="1:8" ht="25.5">
      <c r="A283" s="2"/>
      <c r="B283" s="57">
        <v>20</v>
      </c>
      <c r="C283" s="93"/>
      <c r="D283" s="22" t="s">
        <v>74</v>
      </c>
      <c r="E283" s="104"/>
      <c r="G283" s="39">
        <v>30000</v>
      </c>
      <c r="H283" s="9">
        <v>15000</v>
      </c>
    </row>
    <row r="284" spans="1:8" ht="12.75">
      <c r="A284" s="2"/>
      <c r="B284" s="57"/>
      <c r="C284" s="93"/>
      <c r="D284" s="22"/>
      <c r="E284" s="118"/>
      <c r="G284" s="39"/>
      <c r="H284" s="9"/>
    </row>
    <row r="285" spans="1:8" ht="12.75">
      <c r="A285" s="2"/>
      <c r="B285" s="57"/>
      <c r="C285" s="93"/>
      <c r="D285" s="18" t="s">
        <v>14</v>
      </c>
      <c r="E285" s="118"/>
      <c r="G285" s="39"/>
      <c r="H285" s="9"/>
    </row>
    <row r="286" spans="1:8" ht="12.75">
      <c r="A286" s="2"/>
      <c r="B286" s="57"/>
      <c r="C286" s="93"/>
      <c r="D286" s="18"/>
      <c r="E286" s="118"/>
      <c r="G286" s="39"/>
      <c r="H286" s="9"/>
    </row>
    <row r="287" spans="1:8" ht="12.75">
      <c r="A287" s="2"/>
      <c r="B287" s="57"/>
      <c r="C287" s="93"/>
      <c r="D287" s="18" t="s">
        <v>24</v>
      </c>
      <c r="E287" s="118"/>
      <c r="G287" s="39"/>
      <c r="H287" s="9"/>
    </row>
    <row r="288" spans="1:8" ht="24">
      <c r="A288" s="2"/>
      <c r="B288" s="57"/>
      <c r="C288" s="93"/>
      <c r="D288" s="90" t="s">
        <v>75</v>
      </c>
      <c r="E288" s="118"/>
      <c r="G288" s="39"/>
      <c r="H288" s="9"/>
    </row>
    <row r="289" spans="1:8" ht="12.75">
      <c r="A289" s="2"/>
      <c r="B289" s="57"/>
      <c r="C289" s="93"/>
      <c r="D289" s="4"/>
      <c r="E289" s="118"/>
      <c r="G289" s="39"/>
      <c r="H289" s="9"/>
    </row>
    <row r="290" spans="1:8" ht="12.75">
      <c r="A290" s="2"/>
      <c r="B290" s="57"/>
      <c r="C290" s="93"/>
      <c r="D290" s="4" t="s">
        <v>26</v>
      </c>
      <c r="E290" s="118"/>
      <c r="G290" s="39"/>
      <c r="H290" s="9"/>
    </row>
    <row r="291" spans="1:8" ht="12.75">
      <c r="A291" s="2"/>
      <c r="B291" s="57"/>
      <c r="C291" s="93"/>
      <c r="D291" s="90"/>
      <c r="E291" s="118"/>
      <c r="G291" s="39"/>
      <c r="H291" s="9"/>
    </row>
    <row r="292" spans="1:8" ht="12.75">
      <c r="A292" s="2"/>
      <c r="B292" s="57"/>
      <c r="C292" s="93"/>
      <c r="D292" s="90"/>
      <c r="E292" s="106"/>
      <c r="G292" s="38" t="s">
        <v>3</v>
      </c>
      <c r="H292" s="8" t="s">
        <v>3</v>
      </c>
    </row>
    <row r="293" spans="1:8" ht="12.75">
      <c r="A293" s="2"/>
      <c r="B293" s="57"/>
      <c r="C293" s="93"/>
      <c r="D293" s="4" t="s">
        <v>76</v>
      </c>
      <c r="E293" s="106"/>
      <c r="G293" s="38"/>
      <c r="H293" s="8"/>
    </row>
    <row r="294" spans="1:8" ht="12.75">
      <c r="A294" s="2"/>
      <c r="B294" s="57"/>
      <c r="C294" s="93"/>
      <c r="D294" s="4"/>
      <c r="E294" s="106"/>
      <c r="G294" s="38"/>
      <c r="H294" s="8"/>
    </row>
    <row r="295" spans="1:8" ht="12.75">
      <c r="A295" s="2"/>
      <c r="B295" s="57"/>
      <c r="C295" s="93"/>
      <c r="D295" s="4" t="s">
        <v>77</v>
      </c>
      <c r="E295" s="106"/>
      <c r="G295" s="38"/>
      <c r="H295" s="8"/>
    </row>
    <row r="296" spans="1:8" ht="12.75">
      <c r="A296" s="2"/>
      <c r="B296" s="57"/>
      <c r="C296" s="93"/>
      <c r="D296" s="4"/>
      <c r="E296" s="106"/>
      <c r="G296" s="38"/>
      <c r="H296" s="8"/>
    </row>
    <row r="297" spans="1:8" ht="12.75">
      <c r="A297" s="2"/>
      <c r="B297" s="57"/>
      <c r="C297" s="93"/>
      <c r="D297" s="4"/>
      <c r="E297" s="106"/>
      <c r="G297" s="38"/>
      <c r="H297" s="8"/>
    </row>
    <row r="298" spans="1:8" ht="9.75" customHeight="1" thickBot="1">
      <c r="A298" s="2"/>
      <c r="B298" s="57"/>
      <c r="C298" s="93"/>
      <c r="D298" s="4"/>
      <c r="E298" s="121"/>
      <c r="G298" s="41"/>
      <c r="H298" s="11"/>
    </row>
    <row r="299" spans="1:8" ht="12.75">
      <c r="A299" s="2"/>
      <c r="B299" s="57"/>
      <c r="C299" s="93"/>
      <c r="D299" s="6"/>
      <c r="E299" s="119"/>
      <c r="G299" s="49"/>
      <c r="H299" s="14"/>
    </row>
    <row r="300" spans="1:8" ht="12.75">
      <c r="A300" s="2"/>
      <c r="B300" s="57">
        <v>21</v>
      </c>
      <c r="C300" s="93"/>
      <c r="D300" s="22" t="s">
        <v>78</v>
      </c>
      <c r="E300" s="104"/>
      <c r="G300" s="39">
        <v>30000</v>
      </c>
      <c r="H300" s="9">
        <v>15000</v>
      </c>
    </row>
    <row r="301" spans="1:8" ht="12.75">
      <c r="A301" s="2"/>
      <c r="B301" s="57"/>
      <c r="C301" s="93"/>
      <c r="D301" s="22"/>
      <c r="E301" s="118"/>
      <c r="G301" s="39"/>
      <c r="H301" s="9"/>
    </row>
    <row r="302" spans="1:8" ht="12.75">
      <c r="A302" s="2"/>
      <c r="B302" s="57"/>
      <c r="C302" s="93"/>
      <c r="D302" s="18" t="s">
        <v>14</v>
      </c>
      <c r="E302" s="106"/>
      <c r="G302" s="38" t="s">
        <v>3</v>
      </c>
      <c r="H302" s="8" t="s">
        <v>3</v>
      </c>
    </row>
    <row r="303" spans="1:8" ht="12.75">
      <c r="A303" s="2"/>
      <c r="B303" s="57"/>
      <c r="C303" s="93"/>
      <c r="D303" s="23"/>
      <c r="E303" s="106"/>
      <c r="G303" s="38"/>
      <c r="H303" s="8"/>
    </row>
    <row r="304" spans="1:8" ht="12.75">
      <c r="A304" s="2"/>
      <c r="B304" s="57"/>
      <c r="C304" s="93"/>
      <c r="D304" s="18" t="s">
        <v>24</v>
      </c>
      <c r="E304" s="106"/>
      <c r="G304" s="38"/>
      <c r="H304" s="8"/>
    </row>
    <row r="305" spans="1:8" ht="12.75">
      <c r="A305" s="2"/>
      <c r="B305" s="57"/>
      <c r="C305" s="93"/>
      <c r="D305" s="18" t="s">
        <v>28</v>
      </c>
      <c r="E305" s="106"/>
      <c r="G305" s="38"/>
      <c r="H305" s="8"/>
    </row>
    <row r="306" spans="1:8" ht="12.75">
      <c r="A306" s="2"/>
      <c r="B306" s="57"/>
      <c r="C306" s="93"/>
      <c r="D306" s="4"/>
      <c r="E306" s="106"/>
      <c r="G306" s="38"/>
      <c r="H306" s="8"/>
    </row>
    <row r="307" spans="1:8" ht="12.75">
      <c r="A307" s="2"/>
      <c r="B307" s="57"/>
      <c r="C307" s="93"/>
      <c r="D307" s="4" t="s">
        <v>26</v>
      </c>
      <c r="E307" s="106"/>
      <c r="G307" s="38"/>
      <c r="H307" s="8"/>
    </row>
    <row r="308" spans="1:8" ht="13.5" thickBot="1">
      <c r="A308" s="2"/>
      <c r="B308" s="57"/>
      <c r="C308" s="93"/>
      <c r="D308" s="4"/>
      <c r="E308" s="106"/>
      <c r="G308" s="38"/>
      <c r="H308" s="8"/>
    </row>
    <row r="309" spans="1:8" ht="12.75">
      <c r="A309" s="2"/>
      <c r="B309" s="57"/>
      <c r="C309" s="93"/>
      <c r="D309" s="94"/>
      <c r="E309" s="122"/>
      <c r="F309" s="2"/>
      <c r="G309" s="39">
        <v>4000</v>
      </c>
      <c r="H309" s="9">
        <v>2000</v>
      </c>
    </row>
    <row r="310" spans="1:8" ht="25.5">
      <c r="A310" s="2"/>
      <c r="B310" s="57">
        <v>22</v>
      </c>
      <c r="C310" s="93"/>
      <c r="D310" s="4" t="s">
        <v>8</v>
      </c>
      <c r="E310" s="104"/>
      <c r="F310" s="2"/>
      <c r="G310" s="39"/>
      <c r="H310" s="9"/>
    </row>
    <row r="311" spans="1:8" ht="12.75">
      <c r="A311" s="2"/>
      <c r="B311" s="57"/>
      <c r="C311" s="93"/>
      <c r="D311" s="4"/>
      <c r="E311" s="114"/>
      <c r="F311" s="2"/>
      <c r="G311" s="38" t="s">
        <v>3</v>
      </c>
      <c r="H311" s="8" t="s">
        <v>3</v>
      </c>
    </row>
    <row r="312" spans="1:8" ht="12.75">
      <c r="A312" s="2"/>
      <c r="B312" s="57"/>
      <c r="C312" s="93"/>
      <c r="D312" s="18" t="s">
        <v>14</v>
      </c>
      <c r="E312" s="114"/>
      <c r="F312" s="2"/>
      <c r="G312" s="38"/>
      <c r="H312" s="8"/>
    </row>
    <row r="313" spans="1:8" ht="12.75">
      <c r="A313" s="2"/>
      <c r="B313" s="57"/>
      <c r="C313" s="93"/>
      <c r="D313" s="23"/>
      <c r="E313" s="114"/>
      <c r="F313" s="2"/>
      <c r="G313" s="38"/>
      <c r="H313" s="8"/>
    </row>
    <row r="314" spans="1:8" ht="12.75">
      <c r="A314" s="2"/>
      <c r="B314" s="57"/>
      <c r="C314" s="93"/>
      <c r="D314" s="18" t="s">
        <v>24</v>
      </c>
      <c r="E314" s="114"/>
      <c r="F314" s="2"/>
      <c r="G314" s="38"/>
      <c r="H314" s="8"/>
    </row>
    <row r="315" spans="1:8" ht="12.75">
      <c r="A315" s="2"/>
      <c r="B315" s="57"/>
      <c r="C315" s="93"/>
      <c r="D315" s="18" t="s">
        <v>79</v>
      </c>
      <c r="E315" s="114"/>
      <c r="F315" s="2"/>
      <c r="G315" s="38"/>
      <c r="H315" s="8"/>
    </row>
    <row r="316" spans="1:8" ht="12.75">
      <c r="A316" s="2"/>
      <c r="B316" s="57"/>
      <c r="C316" s="93"/>
      <c r="D316" s="4"/>
      <c r="E316" s="114"/>
      <c r="F316" s="2"/>
      <c r="G316" s="38"/>
      <c r="H316" s="8"/>
    </row>
    <row r="317" spans="1:8" ht="12.75">
      <c r="A317" s="2"/>
      <c r="B317" s="57"/>
      <c r="C317" s="93"/>
      <c r="D317" s="4" t="s">
        <v>65</v>
      </c>
      <c r="E317" s="114"/>
      <c r="F317" s="2"/>
      <c r="G317" s="38"/>
      <c r="H317" s="8"/>
    </row>
    <row r="318" spans="1:8" ht="13.5" thickBot="1">
      <c r="A318" s="2"/>
      <c r="B318" s="57"/>
      <c r="C318" s="93"/>
      <c r="D318" s="7"/>
      <c r="E318" s="115"/>
      <c r="F318" s="2"/>
      <c r="G318" s="41"/>
      <c r="H318" s="11"/>
    </row>
    <row r="319" spans="1:8" ht="12.75">
      <c r="A319" s="2"/>
      <c r="B319" s="57"/>
      <c r="C319" s="93"/>
      <c r="D319" s="27"/>
      <c r="E319" s="106"/>
      <c r="F319" s="2"/>
      <c r="G319" s="38"/>
      <c r="H319" s="8"/>
    </row>
    <row r="320" spans="1:8" ht="12.75">
      <c r="A320" s="2"/>
      <c r="B320" s="57">
        <v>23</v>
      </c>
      <c r="C320" s="93"/>
      <c r="D320" s="90" t="s">
        <v>83</v>
      </c>
      <c r="E320" s="104"/>
      <c r="F320" s="2"/>
      <c r="G320" s="39">
        <v>2000</v>
      </c>
      <c r="H320" s="9">
        <v>2000</v>
      </c>
    </row>
    <row r="321" spans="1:8" ht="12.75">
      <c r="A321" s="2"/>
      <c r="B321" s="57"/>
      <c r="C321" s="93"/>
      <c r="D321" s="90"/>
      <c r="E321" s="106"/>
      <c r="F321" s="2"/>
      <c r="G321" s="38" t="s">
        <v>3</v>
      </c>
      <c r="H321" s="8" t="s">
        <v>3</v>
      </c>
    </row>
    <row r="322" spans="1:8" ht="12.75">
      <c r="A322" s="2"/>
      <c r="B322" s="57"/>
      <c r="C322" s="93"/>
      <c r="D322" s="18" t="s">
        <v>14</v>
      </c>
      <c r="E322" s="106"/>
      <c r="F322" s="2"/>
      <c r="G322" s="38"/>
      <c r="H322" s="8"/>
    </row>
    <row r="323" spans="1:8" ht="12.75">
      <c r="A323" s="2"/>
      <c r="B323" s="57"/>
      <c r="C323" s="93"/>
      <c r="D323" s="23"/>
      <c r="E323" s="106"/>
      <c r="F323" s="2"/>
      <c r="G323" s="38"/>
      <c r="H323" s="8"/>
    </row>
    <row r="324" spans="1:8" ht="12.75">
      <c r="A324" s="2"/>
      <c r="B324" s="57"/>
      <c r="C324" s="93"/>
      <c r="D324" s="18" t="s">
        <v>24</v>
      </c>
      <c r="E324" s="106"/>
      <c r="F324" s="2"/>
      <c r="G324" s="38"/>
      <c r="H324" s="8"/>
    </row>
    <row r="325" spans="1:8" ht="12.75">
      <c r="A325" s="2"/>
      <c r="B325" s="57"/>
      <c r="C325" s="93"/>
      <c r="D325" s="18" t="s">
        <v>25</v>
      </c>
      <c r="E325" s="106"/>
      <c r="F325" s="2"/>
      <c r="G325" s="38"/>
      <c r="H325" s="8"/>
    </row>
    <row r="326" spans="1:8" ht="12.75">
      <c r="A326" s="2"/>
      <c r="B326" s="57"/>
      <c r="C326" s="93"/>
      <c r="D326" s="4"/>
      <c r="E326" s="106"/>
      <c r="F326" s="2"/>
      <c r="G326" s="38"/>
      <c r="H326" s="8"/>
    </row>
    <row r="327" spans="1:8" ht="12.75">
      <c r="A327" s="2"/>
      <c r="B327" s="57"/>
      <c r="C327" s="93"/>
      <c r="D327" s="4" t="s">
        <v>26</v>
      </c>
      <c r="E327" s="106"/>
      <c r="F327" s="2"/>
      <c r="G327" s="38"/>
      <c r="H327" s="8"/>
    </row>
    <row r="328" spans="1:8" ht="13.5" thickBot="1">
      <c r="A328" s="2"/>
      <c r="B328" s="57"/>
      <c r="C328" s="93"/>
      <c r="D328" s="7"/>
      <c r="E328" s="107"/>
      <c r="F328" s="2"/>
      <c r="G328" s="43"/>
      <c r="H328" s="13"/>
    </row>
    <row r="329" spans="1:8" ht="12.75">
      <c r="A329" s="2"/>
      <c r="B329" s="57"/>
      <c r="C329" s="93"/>
      <c r="D329" s="88"/>
      <c r="E329" s="120"/>
      <c r="F329" s="2"/>
      <c r="G329" s="38"/>
      <c r="H329" s="8"/>
    </row>
    <row r="330" spans="1:8" ht="25.5">
      <c r="A330" s="2"/>
      <c r="B330" s="57">
        <v>24</v>
      </c>
      <c r="C330" s="93"/>
      <c r="D330" s="90" t="s">
        <v>30</v>
      </c>
      <c r="E330" s="104"/>
      <c r="F330" s="2"/>
      <c r="G330" s="39">
        <v>8000</v>
      </c>
      <c r="H330" s="9">
        <v>3000</v>
      </c>
    </row>
    <row r="331" spans="1:8" ht="12.75">
      <c r="A331" s="2"/>
      <c r="B331" s="57"/>
      <c r="C331" s="93"/>
      <c r="D331" s="90"/>
      <c r="E331" s="106"/>
      <c r="F331" s="2"/>
      <c r="G331" s="38" t="s">
        <v>3</v>
      </c>
      <c r="H331" s="8" t="s">
        <v>3</v>
      </c>
    </row>
    <row r="332" spans="1:8" ht="12.75">
      <c r="A332" s="2"/>
      <c r="B332" s="57"/>
      <c r="C332" s="93"/>
      <c r="D332" s="18" t="s">
        <v>14</v>
      </c>
      <c r="E332" s="106"/>
      <c r="F332" s="2"/>
      <c r="G332" s="38"/>
      <c r="H332" s="8"/>
    </row>
    <row r="333" spans="1:8" ht="12.75">
      <c r="A333" s="2"/>
      <c r="B333" s="57"/>
      <c r="C333" s="93"/>
      <c r="D333" s="23"/>
      <c r="E333" s="106"/>
      <c r="F333" s="2"/>
      <c r="G333" s="38"/>
      <c r="H333" s="8"/>
    </row>
    <row r="334" spans="1:8" ht="12.75">
      <c r="A334" s="2"/>
      <c r="B334" s="57"/>
      <c r="C334" s="93"/>
      <c r="D334" s="18" t="s">
        <v>24</v>
      </c>
      <c r="E334" s="106"/>
      <c r="F334" s="2"/>
      <c r="G334" s="38"/>
      <c r="H334" s="8"/>
    </row>
    <row r="335" spans="1:8" ht="12.75">
      <c r="A335" s="2"/>
      <c r="B335" s="57"/>
      <c r="C335" s="93"/>
      <c r="D335" s="18" t="s">
        <v>25</v>
      </c>
      <c r="E335" s="106"/>
      <c r="F335" s="2"/>
      <c r="G335" s="38"/>
      <c r="H335" s="8"/>
    </row>
    <row r="336" spans="1:8" ht="12.75">
      <c r="A336" s="2"/>
      <c r="B336" s="57"/>
      <c r="C336" s="93"/>
      <c r="D336" s="4"/>
      <c r="E336" s="106"/>
      <c r="F336" s="2"/>
      <c r="G336" s="38"/>
      <c r="H336" s="8"/>
    </row>
    <row r="337" spans="1:8" ht="12.75">
      <c r="A337" s="2"/>
      <c r="B337" s="57"/>
      <c r="C337" s="93"/>
      <c r="D337" s="4" t="s">
        <v>26</v>
      </c>
      <c r="E337" s="106"/>
      <c r="F337" s="2"/>
      <c r="G337" s="38"/>
      <c r="H337" s="8"/>
    </row>
    <row r="338" spans="1:8" ht="13.5" thickBot="1">
      <c r="A338" s="2"/>
      <c r="B338" s="57"/>
      <c r="C338" s="93"/>
      <c r="D338" s="7"/>
      <c r="E338" s="107"/>
      <c r="F338" s="2"/>
      <c r="G338" s="43"/>
      <c r="H338" s="13"/>
    </row>
    <row r="339" spans="1:8" ht="12.75">
      <c r="A339" s="2"/>
      <c r="B339" s="57"/>
      <c r="C339" s="93"/>
      <c r="D339" s="88"/>
      <c r="E339" s="106"/>
      <c r="F339" s="2"/>
      <c r="G339" s="38"/>
      <c r="H339" s="8"/>
    </row>
    <row r="340" spans="1:8" ht="12.75">
      <c r="A340" s="2"/>
      <c r="B340" s="57">
        <v>25</v>
      </c>
      <c r="C340" s="93"/>
      <c r="D340" s="23" t="s">
        <v>84</v>
      </c>
      <c r="E340" s="104"/>
      <c r="F340" s="2"/>
      <c r="G340" s="39">
        <v>16000</v>
      </c>
      <c r="H340" s="9">
        <v>5000</v>
      </c>
    </row>
    <row r="341" spans="1:8" ht="12.75">
      <c r="A341" s="2"/>
      <c r="B341" s="57"/>
      <c r="C341" s="93"/>
      <c r="D341" s="22"/>
      <c r="E341" s="106"/>
      <c r="F341" s="2"/>
      <c r="G341" s="38" t="s">
        <v>3</v>
      </c>
      <c r="H341" s="8" t="s">
        <v>3</v>
      </c>
    </row>
    <row r="342" spans="1:8" ht="12.75">
      <c r="A342" s="2"/>
      <c r="B342" s="57"/>
      <c r="C342" s="93"/>
      <c r="D342" s="18" t="s">
        <v>14</v>
      </c>
      <c r="E342" s="106"/>
      <c r="F342" s="2"/>
      <c r="G342" s="38"/>
      <c r="H342" s="8"/>
    </row>
    <row r="343" spans="1:8" ht="12.75">
      <c r="A343" s="2"/>
      <c r="B343" s="57"/>
      <c r="C343" s="93"/>
      <c r="D343" s="23"/>
      <c r="E343" s="106"/>
      <c r="F343" s="2"/>
      <c r="G343" s="38"/>
      <c r="H343" s="8"/>
    </row>
    <row r="344" spans="1:8" ht="12.75">
      <c r="A344" s="2"/>
      <c r="B344" s="57"/>
      <c r="C344" s="93"/>
      <c r="D344" s="18" t="s">
        <v>24</v>
      </c>
      <c r="E344" s="106"/>
      <c r="F344" s="2"/>
      <c r="G344" s="38"/>
      <c r="H344" s="8"/>
    </row>
    <row r="345" spans="1:10" ht="15">
      <c r="A345" s="2"/>
      <c r="B345" s="57"/>
      <c r="C345" s="93"/>
      <c r="D345" s="18" t="s">
        <v>25</v>
      </c>
      <c r="E345" s="106"/>
      <c r="F345" s="2"/>
      <c r="G345" s="38"/>
      <c r="H345" s="8"/>
      <c r="J345" s="56"/>
    </row>
    <row r="346" spans="1:8" ht="12.75">
      <c r="A346" s="2"/>
      <c r="B346" s="57"/>
      <c r="C346" s="93"/>
      <c r="D346" s="4"/>
      <c r="E346" s="106"/>
      <c r="F346" s="2"/>
      <c r="G346" s="38"/>
      <c r="H346" s="8"/>
    </row>
    <row r="347" spans="1:8" ht="12.75">
      <c r="A347" s="2"/>
      <c r="B347" s="57"/>
      <c r="C347" s="93"/>
      <c r="D347" s="4" t="s">
        <v>26</v>
      </c>
      <c r="E347" s="106"/>
      <c r="F347" s="2"/>
      <c r="G347" s="38"/>
      <c r="H347" s="8"/>
    </row>
    <row r="348" spans="1:8" ht="13.5" thickBot="1">
      <c r="A348" s="2"/>
      <c r="B348" s="57"/>
      <c r="C348" s="93"/>
      <c r="D348" s="95"/>
      <c r="E348" s="107"/>
      <c r="F348" s="2"/>
      <c r="G348" s="43"/>
      <c r="H348" s="13"/>
    </row>
    <row r="349" spans="1:8" ht="12.75">
      <c r="A349" s="2"/>
      <c r="B349" s="57"/>
      <c r="C349" s="93"/>
      <c r="D349" s="96"/>
      <c r="E349" s="106"/>
      <c r="F349" s="2"/>
      <c r="G349" s="38"/>
      <c r="H349" s="8"/>
    </row>
    <row r="350" spans="1:8" ht="12.75">
      <c r="A350" s="2"/>
      <c r="B350" s="57">
        <v>26</v>
      </c>
      <c r="C350" s="93"/>
      <c r="D350" s="96" t="s">
        <v>16</v>
      </c>
      <c r="E350" s="106"/>
      <c r="F350" s="2"/>
      <c r="G350" s="38"/>
      <c r="H350" s="8"/>
    </row>
    <row r="351" spans="1:8" ht="12.75">
      <c r="A351" s="2"/>
      <c r="B351" s="57"/>
      <c r="C351" s="93"/>
      <c r="D351" s="96"/>
      <c r="E351" s="106"/>
      <c r="F351" s="2"/>
      <c r="G351" s="38"/>
      <c r="H351" s="8"/>
    </row>
    <row r="352" spans="1:8" ht="12.75">
      <c r="A352" s="2"/>
      <c r="B352" s="57"/>
      <c r="C352" s="93"/>
      <c r="D352" s="97" t="s">
        <v>86</v>
      </c>
      <c r="E352" s="104"/>
      <c r="F352" s="2"/>
      <c r="G352" s="38"/>
      <c r="H352" s="8"/>
    </row>
    <row r="353" spans="1:8" ht="12.75">
      <c r="A353" s="2"/>
      <c r="B353" s="57"/>
      <c r="C353" s="93"/>
      <c r="D353" s="96"/>
      <c r="E353" s="114"/>
      <c r="F353" s="2"/>
      <c r="G353" s="38"/>
      <c r="H353" s="8"/>
    </row>
    <row r="354" spans="1:8" ht="12.75">
      <c r="A354" s="2"/>
      <c r="B354" s="57"/>
      <c r="C354" s="93"/>
      <c r="D354" s="96" t="s">
        <v>31</v>
      </c>
      <c r="E354" s="104"/>
      <c r="F354" s="2"/>
      <c r="G354" s="38"/>
      <c r="H354" s="8"/>
    </row>
    <row r="355" spans="1:8" ht="12.75">
      <c r="A355" s="2"/>
      <c r="B355" s="57"/>
      <c r="C355" s="93"/>
      <c r="D355" s="97"/>
      <c r="E355" s="106"/>
      <c r="F355" s="2"/>
      <c r="G355" s="38"/>
      <c r="H355" s="8"/>
    </row>
    <row r="356" spans="1:8" ht="25.5">
      <c r="A356" s="2"/>
      <c r="B356" s="57"/>
      <c r="C356" s="93"/>
      <c r="D356" s="96" t="s">
        <v>85</v>
      </c>
      <c r="E356" s="104"/>
      <c r="F356" s="2"/>
      <c r="G356" s="38"/>
      <c r="H356" s="8"/>
    </row>
    <row r="357" spans="1:8" ht="12.75">
      <c r="A357" s="2"/>
      <c r="B357" s="57"/>
      <c r="C357" s="93"/>
      <c r="D357" s="96"/>
      <c r="E357" s="38"/>
      <c r="F357" s="2"/>
      <c r="G357" s="38"/>
      <c r="H357" s="8"/>
    </row>
    <row r="358" spans="1:8" ht="13.5" thickBot="1">
      <c r="A358" s="2"/>
      <c r="B358" s="57"/>
      <c r="C358" s="93"/>
      <c r="D358" s="4"/>
      <c r="E358" s="38"/>
      <c r="F358" s="2"/>
      <c r="G358" s="38"/>
      <c r="H358" s="8"/>
    </row>
    <row r="359" spans="1:8" ht="12.75">
      <c r="A359" s="2"/>
      <c r="B359" s="57"/>
      <c r="C359" s="93"/>
      <c r="D359" s="88"/>
      <c r="E359" s="42"/>
      <c r="F359" s="2"/>
      <c r="G359" s="38"/>
      <c r="H359" s="8"/>
    </row>
    <row r="360" spans="1:8" ht="12.75">
      <c r="A360" s="2"/>
      <c r="B360" s="57"/>
      <c r="C360" s="93"/>
      <c r="D360" s="4"/>
      <c r="E360" s="38"/>
      <c r="F360" s="2"/>
      <c r="G360" s="38"/>
      <c r="H360" s="8"/>
    </row>
    <row r="361" spans="1:8" ht="25.5">
      <c r="A361" s="2"/>
      <c r="B361" s="57">
        <v>27</v>
      </c>
      <c r="C361" s="93"/>
      <c r="D361" s="92" t="s">
        <v>33</v>
      </c>
      <c r="E361" s="105">
        <f>D362*D364</f>
        <v>0</v>
      </c>
      <c r="F361" s="2"/>
      <c r="G361" s="50">
        <f>IF(F364&gt;0,F362*F364,"")</f>
      </c>
      <c r="H361" s="16">
        <f>IF(G364&gt;0,G362*G364,"")</f>
      </c>
    </row>
    <row r="362" spans="1:8" ht="12.75">
      <c r="A362" s="2"/>
      <c r="B362" s="57"/>
      <c r="C362" s="93"/>
      <c r="D362" s="92">
        <v>200</v>
      </c>
      <c r="E362" s="106"/>
      <c r="F362" s="2"/>
      <c r="G362" s="38" t="s">
        <v>9</v>
      </c>
      <c r="H362" s="8" t="s">
        <v>9</v>
      </c>
    </row>
    <row r="363" spans="1:8" ht="12.75">
      <c r="A363" s="2"/>
      <c r="B363" s="57"/>
      <c r="C363" s="93"/>
      <c r="D363" s="90" t="s">
        <v>34</v>
      </c>
      <c r="E363" s="106"/>
      <c r="F363" s="2"/>
      <c r="G363" s="38"/>
      <c r="H363" s="8"/>
    </row>
    <row r="364" spans="1:8" ht="12.75">
      <c r="A364" s="2"/>
      <c r="B364" s="57"/>
      <c r="C364" s="93"/>
      <c r="D364" s="104"/>
      <c r="E364" s="106"/>
      <c r="F364" s="2"/>
      <c r="G364" s="38"/>
      <c r="H364" s="8"/>
    </row>
    <row r="365" spans="1:8" ht="13.5" thickBot="1">
      <c r="A365" s="2"/>
      <c r="B365" s="57"/>
      <c r="C365" s="93"/>
      <c r="D365" s="7"/>
      <c r="E365" s="107"/>
      <c r="F365" s="2"/>
      <c r="G365" s="43"/>
      <c r="H365" s="13"/>
    </row>
    <row r="366" spans="1:8" ht="12.75">
      <c r="A366" s="2"/>
      <c r="B366" s="57"/>
      <c r="C366" s="93"/>
      <c r="D366" s="98"/>
      <c r="E366" s="108"/>
      <c r="F366" s="2"/>
      <c r="G366" s="51"/>
      <c r="H366" s="15"/>
    </row>
    <row r="367" spans="1:8" ht="12.75">
      <c r="A367" s="2"/>
      <c r="B367" s="57"/>
      <c r="C367" s="93"/>
      <c r="D367" s="99" t="s">
        <v>4</v>
      </c>
      <c r="E367" s="105">
        <f>SUM(E44:E363)+SUM(E11:E40)</f>
        <v>0</v>
      </c>
      <c r="F367" s="2"/>
      <c r="G367" s="50">
        <f>IF(D366&gt;0,SUM(G21:G365),"")</f>
      </c>
      <c r="H367" s="50">
        <f>IF(D366&gt;0,SUM(H21:H365),"")</f>
      </c>
    </row>
    <row r="368" spans="1:8" ht="13.5" thickBot="1">
      <c r="A368" s="2"/>
      <c r="B368" s="57"/>
      <c r="C368" s="93"/>
      <c r="D368" s="100"/>
      <c r="E368" s="109"/>
      <c r="F368" s="2"/>
      <c r="G368" s="52"/>
      <c r="H368" s="52"/>
    </row>
    <row r="369" spans="1:8" ht="12.75">
      <c r="A369" s="2"/>
      <c r="B369" s="57"/>
      <c r="C369" s="93"/>
      <c r="D369" s="101"/>
      <c r="E369" s="108"/>
      <c r="F369" s="2"/>
      <c r="G369" s="50"/>
      <c r="H369" s="50"/>
    </row>
    <row r="370" spans="1:8" ht="12.75">
      <c r="A370" s="2"/>
      <c r="B370" s="57"/>
      <c r="C370" s="93"/>
      <c r="D370" s="99" t="s">
        <v>98</v>
      </c>
      <c r="E370" s="105">
        <f>ROUND(E367*0.1,2)</f>
        <v>0</v>
      </c>
      <c r="F370" s="2"/>
      <c r="G370" s="50"/>
      <c r="H370" s="50"/>
    </row>
    <row r="371" spans="1:8" ht="13.5" thickBot="1">
      <c r="A371" s="2"/>
      <c r="B371" s="57"/>
      <c r="C371" s="93"/>
      <c r="D371" s="100"/>
      <c r="E371" s="109"/>
      <c r="F371" s="2"/>
      <c r="G371" s="50"/>
      <c r="H371" s="50"/>
    </row>
    <row r="372" spans="1:8" ht="12.75">
      <c r="A372" s="2"/>
      <c r="B372" s="57"/>
      <c r="C372" s="93"/>
      <c r="D372" s="99"/>
      <c r="E372" s="105"/>
      <c r="F372" s="2"/>
      <c r="G372" s="50"/>
      <c r="H372" s="50"/>
    </row>
    <row r="373" spans="1:8" ht="12.75">
      <c r="A373" s="2"/>
      <c r="B373" s="57"/>
      <c r="C373" s="93"/>
      <c r="D373" s="99" t="s">
        <v>32</v>
      </c>
      <c r="E373" s="105">
        <f>E367+E370</f>
        <v>0</v>
      </c>
      <c r="F373" s="2"/>
      <c r="G373" s="50"/>
      <c r="H373" s="50"/>
    </row>
    <row r="374" spans="1:8" ht="13.5" thickBot="1">
      <c r="A374" s="2"/>
      <c r="B374" s="57"/>
      <c r="C374" s="93"/>
      <c r="D374" s="100"/>
      <c r="E374" s="105"/>
      <c r="F374" s="2"/>
      <c r="G374" s="50"/>
      <c r="H374" s="50"/>
    </row>
    <row r="375" spans="1:8" ht="12.75">
      <c r="A375" s="2"/>
      <c r="B375" s="57"/>
      <c r="C375" s="93"/>
      <c r="D375" s="99"/>
      <c r="E375" s="108"/>
      <c r="F375" s="2"/>
      <c r="G375" s="51"/>
      <c r="H375" s="51"/>
    </row>
    <row r="376" spans="1:8" ht="12.75">
      <c r="A376" s="2"/>
      <c r="B376" s="57"/>
      <c r="C376" s="93"/>
      <c r="D376" s="99" t="s">
        <v>5</v>
      </c>
      <c r="E376" s="105">
        <f>ROUND(E373*0.22,2)</f>
        <v>0</v>
      </c>
      <c r="F376" s="2"/>
      <c r="G376" s="50">
        <f>IF(D366&gt;0,G379-G367,"")</f>
      </c>
      <c r="H376" s="50">
        <f>IF(D366&gt;0,H379-H367,"")</f>
      </c>
    </row>
    <row r="377" spans="1:8" ht="13.5" thickBot="1">
      <c r="A377" s="2"/>
      <c r="B377" s="57"/>
      <c r="C377" s="93"/>
      <c r="D377" s="100"/>
      <c r="E377" s="109"/>
      <c r="F377" s="2"/>
      <c r="G377" s="52"/>
      <c r="H377" s="52"/>
    </row>
    <row r="378" spans="1:8" ht="12.75">
      <c r="A378" s="2"/>
      <c r="B378" s="57"/>
      <c r="C378" s="93"/>
      <c r="D378" s="99"/>
      <c r="E378" s="108"/>
      <c r="F378" s="2"/>
      <c r="G378" s="51"/>
      <c r="H378" s="51"/>
    </row>
    <row r="379" spans="1:8" ht="12.75">
      <c r="A379" s="2"/>
      <c r="B379" s="57"/>
      <c r="C379" s="93"/>
      <c r="D379" s="102" t="s">
        <v>6</v>
      </c>
      <c r="E379" s="105">
        <f>E373+E376</f>
        <v>0</v>
      </c>
      <c r="F379" s="2"/>
      <c r="G379" s="50">
        <f>IF(D366&gt;0,G367*1.2,"")</f>
      </c>
      <c r="H379" s="50">
        <f>IF(D366&gt;0,H367*1.2,"")</f>
      </c>
    </row>
    <row r="380" spans="1:8" ht="13.5" thickBot="1">
      <c r="A380" s="2"/>
      <c r="B380" s="57"/>
      <c r="C380" s="93"/>
      <c r="D380" s="100"/>
      <c r="E380" s="109"/>
      <c r="F380" s="2"/>
      <c r="G380" s="52"/>
      <c r="H380" s="17"/>
    </row>
    <row r="381" spans="1:6" ht="6" customHeight="1">
      <c r="A381" s="2"/>
      <c r="B381" s="57"/>
      <c r="C381" s="93"/>
      <c r="D381" s="2"/>
      <c r="E381" s="53"/>
      <c r="F381" s="2"/>
    </row>
    <row r="382" spans="1:6" ht="12.75">
      <c r="A382" s="2"/>
      <c r="B382" s="57"/>
      <c r="C382" s="93"/>
      <c r="D382" s="103" t="s">
        <v>10</v>
      </c>
      <c r="E382" s="53"/>
      <c r="F382" s="2"/>
    </row>
    <row r="383" spans="1:6" ht="12.75">
      <c r="A383" s="2"/>
      <c r="B383" s="57"/>
      <c r="C383" s="93"/>
      <c r="D383" s="2" t="s">
        <v>11</v>
      </c>
      <c r="E383" s="53"/>
      <c r="F383" s="2"/>
    </row>
    <row r="384" spans="1:6" ht="12.75">
      <c r="A384" s="2"/>
      <c r="B384" s="57"/>
      <c r="C384" s="93"/>
      <c r="D384" s="2"/>
      <c r="E384" s="53"/>
      <c r="F384" s="2"/>
    </row>
    <row r="385" spans="1:6" ht="12.75">
      <c r="A385" s="2"/>
      <c r="B385" s="57"/>
      <c r="C385" s="93"/>
      <c r="D385" s="1" t="s">
        <v>12</v>
      </c>
      <c r="E385" s="53"/>
      <c r="F385" s="2"/>
    </row>
    <row r="386" spans="1:6" ht="12.75">
      <c r="A386" s="2"/>
      <c r="B386" s="57"/>
      <c r="C386" s="93"/>
      <c r="D386" s="1" t="s">
        <v>13</v>
      </c>
      <c r="E386" s="53"/>
      <c r="F386" s="2"/>
    </row>
    <row r="387" spans="1:6" ht="5.25" customHeight="1">
      <c r="A387" s="2"/>
      <c r="B387" s="57"/>
      <c r="C387" s="93"/>
      <c r="D387" s="2"/>
      <c r="E387" s="53"/>
      <c r="F387" s="2"/>
    </row>
    <row r="388" spans="1:6" ht="12.75">
      <c r="A388" s="2"/>
      <c r="B388" s="57"/>
      <c r="C388" s="93"/>
      <c r="D388" s="2"/>
      <c r="E388" s="53"/>
      <c r="F388" s="2"/>
    </row>
    <row r="389" spans="1:6" ht="12.75">
      <c r="A389" s="2"/>
      <c r="B389" s="57"/>
      <c r="C389" s="93"/>
      <c r="D389" s="31"/>
      <c r="E389" s="53"/>
      <c r="F389" s="2"/>
    </row>
    <row r="390" spans="2:5" ht="4.5" customHeight="1">
      <c r="B390" s="91"/>
      <c r="D390" s="2"/>
      <c r="E390" s="53"/>
    </row>
    <row r="391" spans="1:10" s="54" customFormat="1" ht="12.75">
      <c r="A391"/>
      <c r="B391" s="91"/>
      <c r="C391" s="20"/>
      <c r="D391" s="2"/>
      <c r="E391" s="53"/>
      <c r="F391"/>
      <c r="G391"/>
      <c r="H391"/>
      <c r="I391"/>
      <c r="J391"/>
    </row>
    <row r="392" spans="1:10" s="54" customFormat="1" ht="12.75">
      <c r="A392"/>
      <c r="B392" s="91"/>
      <c r="C392" s="20"/>
      <c r="D392" s="2"/>
      <c r="E392" s="53"/>
      <c r="F392"/>
      <c r="G392"/>
      <c r="H392"/>
      <c r="I392"/>
      <c r="J392"/>
    </row>
    <row r="393" spans="1:10" s="54" customFormat="1" ht="12.75">
      <c r="A393"/>
      <c r="B393" s="91"/>
      <c r="C393" s="20"/>
      <c r="D393" s="2"/>
      <c r="E393" s="53"/>
      <c r="F393"/>
      <c r="G393"/>
      <c r="H393"/>
      <c r="I393"/>
      <c r="J393"/>
    </row>
    <row r="394" spans="1:10" s="54" customFormat="1" ht="3.75" customHeight="1">
      <c r="A394"/>
      <c r="B394" s="91"/>
      <c r="C394" s="20"/>
      <c r="D394" s="2"/>
      <c r="E394" s="53"/>
      <c r="F394"/>
      <c r="G394"/>
      <c r="H394"/>
      <c r="I394"/>
      <c r="J394"/>
    </row>
    <row r="395" spans="1:10" s="54" customFormat="1" ht="12.75">
      <c r="A395"/>
      <c r="B395" s="91"/>
      <c r="C395" s="20"/>
      <c r="D395" s="2"/>
      <c r="E395" s="53"/>
      <c r="F395"/>
      <c r="G395"/>
      <c r="H395"/>
      <c r="I395"/>
      <c r="J395"/>
    </row>
    <row r="396" spans="1:10" s="54" customFormat="1" ht="12.75">
      <c r="A396"/>
      <c r="B396" s="19"/>
      <c r="C396" s="20"/>
      <c r="D396" s="2"/>
      <c r="E396" s="53"/>
      <c r="F396"/>
      <c r="G396"/>
      <c r="H396"/>
      <c r="I396"/>
      <c r="J396"/>
    </row>
  </sheetData>
  <sheetProtection/>
  <mergeCells count="4">
    <mergeCell ref="D3:D4"/>
    <mergeCell ref="D42:E42"/>
    <mergeCell ref="D41:E41"/>
    <mergeCell ref="D43:E43"/>
  </mergeCells>
  <printOptions/>
  <pageMargins left="0.7" right="0.7" top="0.75" bottom="0.75" header="0.3" footer="0.3"/>
  <pageSetup fitToHeight="0" horizontalDpi="600" verticalDpi="600" orientation="portrait" paperSize="9" scale="63" r:id="rId1"/>
  <rowBreaks count="5" manualBreakCount="5">
    <brk id="79" max="4" man="1"/>
    <brk id="149" max="4" man="1"/>
    <brk id="210" max="4" man="1"/>
    <brk id="281" max="4" man="1"/>
    <brk id="32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28"/>
  <sheetViews>
    <sheetView view="pageBreakPreview" zoomScale="115" zoomScaleSheetLayoutView="115" zoomScalePageLayoutView="0" workbookViewId="0" topLeftCell="A8">
      <selection activeCell="F29" sqref="F29"/>
    </sheetView>
  </sheetViews>
  <sheetFormatPr defaultColWidth="9.140625" defaultRowHeight="12.75"/>
  <cols>
    <col min="1" max="1" width="12.28125" style="0" customWidth="1"/>
    <col min="2" max="2" width="45.8515625" style="0" customWidth="1"/>
    <col min="3" max="3" width="17.57421875" style="0" customWidth="1"/>
    <col min="4" max="4" width="13.421875" style="0" customWidth="1"/>
    <col min="5" max="5" width="12.8515625" style="0" customWidth="1"/>
    <col min="6" max="6" width="16.57421875" style="0" customWidth="1"/>
  </cols>
  <sheetData>
    <row r="2" spans="1:2" ht="16.5">
      <c r="A2" s="62" t="s">
        <v>71</v>
      </c>
      <c r="B2" s="61" t="s">
        <v>72</v>
      </c>
    </row>
    <row r="3" ht="16.5">
      <c r="B3" s="61"/>
    </row>
    <row r="4" ht="17.25" thickBot="1">
      <c r="B4" s="61"/>
    </row>
    <row r="5" spans="2:6" ht="29.25" thickBot="1">
      <c r="B5" s="58" t="s">
        <v>17</v>
      </c>
      <c r="C5" s="59" t="s">
        <v>18</v>
      </c>
      <c r="D5" s="60" t="s">
        <v>19</v>
      </c>
      <c r="E5" s="63" t="s">
        <v>22</v>
      </c>
      <c r="F5" s="63" t="s">
        <v>23</v>
      </c>
    </row>
    <row r="6" spans="2:6" ht="28.5" customHeight="1">
      <c r="B6" s="69" t="s">
        <v>36</v>
      </c>
      <c r="C6" s="70" t="s">
        <v>35</v>
      </c>
      <c r="D6" s="70">
        <v>1</v>
      </c>
      <c r="E6" s="71">
        <v>0</v>
      </c>
      <c r="F6" s="72">
        <f>D6*E6</f>
        <v>0</v>
      </c>
    </row>
    <row r="7" spans="2:6" ht="36">
      <c r="B7" s="73" t="s">
        <v>37</v>
      </c>
      <c r="C7" s="68" t="s">
        <v>38</v>
      </c>
      <c r="D7" s="68">
        <v>3</v>
      </c>
      <c r="E7" s="64">
        <v>0</v>
      </c>
      <c r="F7" s="65">
        <f aca="true" t="shared" si="0" ref="F7:F27">D7*E7</f>
        <v>0</v>
      </c>
    </row>
    <row r="8" spans="2:6" ht="48">
      <c r="B8" s="73" t="s">
        <v>39</v>
      </c>
      <c r="C8" s="68" t="s">
        <v>35</v>
      </c>
      <c r="D8" s="68">
        <v>1</v>
      </c>
      <c r="E8" s="64">
        <v>0</v>
      </c>
      <c r="F8" s="65">
        <f t="shared" si="0"/>
        <v>0</v>
      </c>
    </row>
    <row r="9" spans="2:6" ht="15">
      <c r="B9" s="73" t="s">
        <v>40</v>
      </c>
      <c r="C9" s="68" t="s">
        <v>35</v>
      </c>
      <c r="D9" s="68">
        <v>1</v>
      </c>
      <c r="E9" s="64">
        <v>0</v>
      </c>
      <c r="F9" s="65">
        <f t="shared" si="0"/>
        <v>0</v>
      </c>
    </row>
    <row r="10" spans="2:6" ht="36">
      <c r="B10" s="73" t="s">
        <v>41</v>
      </c>
      <c r="C10" s="68" t="s">
        <v>38</v>
      </c>
      <c r="D10" s="68">
        <v>6</v>
      </c>
      <c r="E10" s="64">
        <v>0</v>
      </c>
      <c r="F10" s="65">
        <f t="shared" si="0"/>
        <v>0</v>
      </c>
    </row>
    <row r="11" spans="2:6" ht="24">
      <c r="B11" s="73" t="s">
        <v>42</v>
      </c>
      <c r="C11" s="68" t="s">
        <v>35</v>
      </c>
      <c r="D11" s="68">
        <v>1</v>
      </c>
      <c r="E11" s="64">
        <v>0</v>
      </c>
      <c r="F11" s="65">
        <f t="shared" si="0"/>
        <v>0</v>
      </c>
    </row>
    <row r="12" spans="2:6" ht="48">
      <c r="B12" s="73" t="s">
        <v>43</v>
      </c>
      <c r="C12" s="68" t="s">
        <v>35</v>
      </c>
      <c r="D12" s="68">
        <v>1</v>
      </c>
      <c r="E12" s="64">
        <v>0</v>
      </c>
      <c r="F12" s="65">
        <f t="shared" si="0"/>
        <v>0</v>
      </c>
    </row>
    <row r="13" spans="2:6" ht="36">
      <c r="B13" s="73" t="s">
        <v>44</v>
      </c>
      <c r="C13" s="68" t="s">
        <v>35</v>
      </c>
      <c r="D13" s="68">
        <v>1</v>
      </c>
      <c r="E13" s="64">
        <v>0</v>
      </c>
      <c r="F13" s="65">
        <f t="shared" si="0"/>
        <v>0</v>
      </c>
    </row>
    <row r="14" spans="2:6" ht="48">
      <c r="B14" s="73" t="s">
        <v>45</v>
      </c>
      <c r="C14" s="68" t="s">
        <v>20</v>
      </c>
      <c r="D14" s="68">
        <v>7</v>
      </c>
      <c r="E14" s="64">
        <v>0</v>
      </c>
      <c r="F14" s="65">
        <f t="shared" si="0"/>
        <v>0</v>
      </c>
    </row>
    <row r="15" spans="2:6" ht="15">
      <c r="B15" s="73" t="s">
        <v>116</v>
      </c>
      <c r="C15" s="68" t="s">
        <v>38</v>
      </c>
      <c r="D15" s="68">
        <v>12</v>
      </c>
      <c r="E15" s="64">
        <v>0</v>
      </c>
      <c r="F15" s="65">
        <f>D15*E15</f>
        <v>0</v>
      </c>
    </row>
    <row r="16" spans="2:6" ht="15">
      <c r="B16" s="73" t="s">
        <v>46</v>
      </c>
      <c r="C16" s="68"/>
      <c r="D16" s="68"/>
      <c r="E16" s="64"/>
      <c r="F16" s="65"/>
    </row>
    <row r="17" spans="2:6" ht="15">
      <c r="B17" s="73" t="s">
        <v>47</v>
      </c>
      <c r="C17" s="68" t="s">
        <v>48</v>
      </c>
      <c r="D17" s="68">
        <v>40</v>
      </c>
      <c r="E17" s="64">
        <v>0</v>
      </c>
      <c r="F17" s="65">
        <f t="shared" si="0"/>
        <v>0</v>
      </c>
    </row>
    <row r="18" spans="2:6" ht="15">
      <c r="B18" s="73" t="s">
        <v>49</v>
      </c>
      <c r="C18" s="68" t="s">
        <v>48</v>
      </c>
      <c r="D18" s="68">
        <v>10</v>
      </c>
      <c r="E18" s="64">
        <v>0</v>
      </c>
      <c r="F18" s="65">
        <f t="shared" si="0"/>
        <v>0</v>
      </c>
    </row>
    <row r="19" spans="2:6" ht="15">
      <c r="B19" s="73" t="s">
        <v>50</v>
      </c>
      <c r="C19" s="68" t="s">
        <v>48</v>
      </c>
      <c r="D19" s="68">
        <v>10</v>
      </c>
      <c r="E19" s="64">
        <v>0</v>
      </c>
      <c r="F19" s="65">
        <f t="shared" si="0"/>
        <v>0</v>
      </c>
    </row>
    <row r="20" spans="2:6" ht="15">
      <c r="B20" s="73" t="s">
        <v>51</v>
      </c>
      <c r="C20" s="68" t="s">
        <v>48</v>
      </c>
      <c r="D20" s="68">
        <v>10</v>
      </c>
      <c r="E20" s="64">
        <v>0</v>
      </c>
      <c r="F20" s="65">
        <f t="shared" si="0"/>
        <v>0</v>
      </c>
    </row>
    <row r="21" spans="2:6" ht="15">
      <c r="B21" s="73" t="s">
        <v>52</v>
      </c>
      <c r="C21" s="68" t="s">
        <v>48</v>
      </c>
      <c r="D21" s="68">
        <v>4</v>
      </c>
      <c r="E21" s="64">
        <v>0</v>
      </c>
      <c r="F21" s="65">
        <f t="shared" si="0"/>
        <v>0</v>
      </c>
    </row>
    <row r="22" spans="2:6" ht="15">
      <c r="B22" s="73" t="s">
        <v>21</v>
      </c>
      <c r="C22" s="68" t="s">
        <v>48</v>
      </c>
      <c r="D22" s="68">
        <v>7</v>
      </c>
      <c r="E22" s="64">
        <v>0</v>
      </c>
      <c r="F22" s="65">
        <f t="shared" si="0"/>
        <v>0</v>
      </c>
    </row>
    <row r="23" spans="2:6" ht="15">
      <c r="B23" s="73" t="s">
        <v>53</v>
      </c>
      <c r="C23" s="68" t="s">
        <v>35</v>
      </c>
      <c r="D23" s="68">
        <v>1</v>
      </c>
      <c r="E23" s="64">
        <v>0</v>
      </c>
      <c r="F23" s="65">
        <f t="shared" si="0"/>
        <v>0</v>
      </c>
    </row>
    <row r="24" spans="2:6" ht="15">
      <c r="B24" s="73" t="s">
        <v>54</v>
      </c>
      <c r="C24" s="68" t="s">
        <v>35</v>
      </c>
      <c r="D24" s="68">
        <v>1</v>
      </c>
      <c r="E24" s="64">
        <v>0</v>
      </c>
      <c r="F24" s="65">
        <f t="shared" si="0"/>
        <v>0</v>
      </c>
    </row>
    <row r="25" spans="2:6" ht="24">
      <c r="B25" s="73" t="s">
        <v>55</v>
      </c>
      <c r="C25" s="68" t="s">
        <v>35</v>
      </c>
      <c r="D25" s="68">
        <v>1</v>
      </c>
      <c r="E25" s="64">
        <v>0</v>
      </c>
      <c r="F25" s="65">
        <f t="shared" si="0"/>
        <v>0</v>
      </c>
    </row>
    <row r="26" spans="2:6" ht="24">
      <c r="B26" s="73" t="s">
        <v>115</v>
      </c>
      <c r="C26" s="68" t="s">
        <v>35</v>
      </c>
      <c r="D26" s="68">
        <v>1</v>
      </c>
      <c r="E26" s="64">
        <v>0</v>
      </c>
      <c r="F26" s="65">
        <f t="shared" si="0"/>
        <v>0</v>
      </c>
    </row>
    <row r="27" spans="2:6" ht="15.75" thickBot="1">
      <c r="B27" s="74" t="s">
        <v>56</v>
      </c>
      <c r="C27" s="75" t="s">
        <v>38</v>
      </c>
      <c r="D27" s="75">
        <v>6</v>
      </c>
      <c r="E27" s="76">
        <v>0</v>
      </c>
      <c r="F27" s="77">
        <f t="shared" si="0"/>
        <v>0</v>
      </c>
    </row>
    <row r="28" spans="2:6" ht="13.5" thickBot="1">
      <c r="B28" s="78" t="s">
        <v>57</v>
      </c>
      <c r="C28" s="79"/>
      <c r="D28" s="79"/>
      <c r="E28" s="79"/>
      <c r="F28" s="80">
        <f>SUM(F6:F27)</f>
        <v>0</v>
      </c>
    </row>
  </sheetData>
  <sheetProtection/>
  <printOptions/>
  <pageMargins left="0.75" right="0.75" top="1" bottom="1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2017-04-19T05:03:20Z</dcterms:created>
  <dcterms:modified xsi:type="dcterms:W3CDTF">2020-09-08T14:01:04Z</dcterms:modified>
  <cp:category/>
  <cp:version/>
  <cp:contentType/>
  <cp:contentStatus/>
</cp:coreProperties>
</file>